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5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Q16" s="1"/>
  <c r="B20"/>
  <c r="D20" s="1"/>
  <c r="B24"/>
  <c r="D24" s="1"/>
  <c r="B28"/>
  <c r="D28" s="1"/>
  <c r="B32"/>
  <c r="D32" s="1"/>
  <c r="Q32" s="1"/>
  <c r="B36"/>
  <c r="D36" s="1"/>
  <c r="Q36" s="1"/>
  <c r="B40"/>
  <c r="D40" s="1"/>
  <c r="B44"/>
  <c r="D44" s="1"/>
  <c r="B48"/>
  <c r="D48" s="1"/>
  <c r="Q48" s="1"/>
  <c r="B52"/>
  <c r="D52" s="1"/>
  <c r="Q52" s="1"/>
  <c r="B56"/>
  <c r="D56" s="1"/>
  <c r="B60"/>
  <c r="D60" s="1"/>
  <c r="B64"/>
  <c r="D64" s="1"/>
  <c r="Q64" s="1"/>
  <c r="B68"/>
  <c r="D68" s="1"/>
  <c r="Q68" s="1"/>
  <c r="B72"/>
  <c r="D72" s="1"/>
  <c r="B76"/>
  <c r="D76" s="1"/>
  <c r="Q76" s="1"/>
  <c r="B80"/>
  <c r="D80" s="1"/>
  <c r="Q80" s="1"/>
  <c r="B84"/>
  <c r="D84" s="1"/>
  <c r="B88"/>
  <c r="D88" s="1"/>
  <c r="B92"/>
  <c r="D92" s="1"/>
  <c r="B96"/>
  <c r="D96" s="1"/>
  <c r="Q96" s="1"/>
  <c r="B3"/>
  <c r="D3" s="1"/>
  <c r="Q3" s="1"/>
  <c r="B7"/>
  <c r="D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B75"/>
  <c r="D75" s="1"/>
  <c r="Q75" s="1"/>
  <c r="B79"/>
  <c r="D79" s="1"/>
  <c r="Q79" s="1"/>
  <c r="B83"/>
  <c r="D83" s="1"/>
  <c r="Q83" s="1"/>
  <c r="B87"/>
  <c r="D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Q18" s="1"/>
  <c r="B22"/>
  <c r="D22" s="1"/>
  <c r="Q22" s="1"/>
  <c r="B26"/>
  <c r="D26" s="1"/>
  <c r="Q26" s="1"/>
  <c r="B30"/>
  <c r="D30" s="1"/>
  <c r="B34"/>
  <c r="D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B78"/>
  <c r="D78" s="1"/>
  <c r="Q78" s="1"/>
  <c r="B82"/>
  <c r="D82" s="1"/>
  <c r="Q82" s="1"/>
  <c r="B86"/>
  <c r="D86" s="1"/>
  <c r="B90"/>
  <c r="D90" s="1"/>
  <c r="B94"/>
  <c r="D94" s="1"/>
  <c r="Q94" s="1"/>
  <c r="B98"/>
  <c r="D98" s="1"/>
  <c r="Q98" s="1"/>
  <c r="B5"/>
  <c r="D5" s="1"/>
  <c r="B9"/>
  <c r="D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B73"/>
  <c r="D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9" i="81" l="1"/>
  <c r="Q7"/>
  <c r="Q74"/>
  <c r="Q71"/>
  <c r="Q60"/>
  <c r="Q30"/>
  <c r="Q92"/>
  <c r="Q5"/>
  <c r="Q86"/>
  <c r="Q20"/>
  <c r="Q10"/>
  <c r="Q84"/>
  <c r="Q9"/>
  <c r="Q33"/>
  <c r="Q14"/>
  <c r="Q56"/>
  <c r="Q73"/>
  <c r="Q87"/>
  <c r="Q90"/>
  <c r="Q4"/>
  <c r="Q72"/>
  <c r="Q44"/>
  <c r="Q40"/>
  <c r="Q34"/>
  <c r="Q24"/>
  <c r="Q8"/>
  <c r="Q28"/>
  <c r="Q12"/>
  <c r="Q88"/>
  <c r="T2" i="82"/>
  <c r="T2" i="79"/>
  <c r="DM99" i="11"/>
  <c r="Q35" i="8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P99" s="1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L99" s="1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I40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I56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H77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8" i="63" l="1"/>
  <c r="AB72"/>
  <c r="AB44"/>
  <c r="AB93"/>
  <c r="AB85"/>
  <c r="AB89" i="62"/>
  <c r="AB53"/>
  <c r="AB45"/>
  <c r="AB40"/>
  <c r="AB92" i="61"/>
  <c r="AB84"/>
  <c r="AB68"/>
  <c r="AB40"/>
  <c r="AB24"/>
  <c r="AB93"/>
  <c r="AB92" i="63"/>
  <c r="AB84"/>
  <c r="AB76"/>
  <c r="AB60"/>
  <c r="AB56"/>
  <c r="AB52"/>
  <c r="AB48"/>
  <c r="AB32"/>
  <c r="AB28"/>
  <c r="AB97"/>
  <c r="AB97" i="62"/>
  <c r="AB81"/>
  <c r="AB77"/>
  <c r="AB65"/>
  <c r="AB61"/>
  <c r="AB49"/>
  <c r="AB41"/>
  <c r="AB33"/>
  <c r="AB25"/>
  <c r="AB60"/>
  <c r="AB56"/>
  <c r="AB48"/>
  <c r="AB96" i="61"/>
  <c r="AB80"/>
  <c r="AB60"/>
  <c r="AB56"/>
  <c r="AB52"/>
  <c r="AB48"/>
  <c r="AB44"/>
  <c r="AB36"/>
  <c r="AB32"/>
  <c r="AB20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6"/>
  <c r="C4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U95"/>
  <c r="F95"/>
  <c r="U94"/>
  <c r="U93"/>
  <c r="F93"/>
  <c r="U92"/>
  <c r="N92"/>
  <c r="U91"/>
  <c r="U90"/>
  <c r="N90"/>
  <c r="U89"/>
  <c r="N89"/>
  <c r="F89"/>
  <c r="U88"/>
  <c r="N88"/>
  <c r="U87"/>
  <c r="F87"/>
  <c r="U86"/>
  <c r="N86"/>
  <c r="F86"/>
  <c r="U85"/>
  <c r="N85"/>
  <c r="F85"/>
  <c r="U84"/>
  <c r="N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U72"/>
  <c r="N72"/>
  <c r="U71"/>
  <c r="F71"/>
  <c r="U70"/>
  <c r="N70"/>
  <c r="U69"/>
  <c r="N69"/>
  <c r="F69"/>
  <c r="U68"/>
  <c r="N68"/>
  <c r="U67"/>
  <c r="U66"/>
  <c r="N66"/>
  <c r="U65"/>
  <c r="N65"/>
  <c r="F65"/>
  <c r="U64"/>
  <c r="N64"/>
  <c r="U63"/>
  <c r="U62"/>
  <c r="N62"/>
  <c r="U61"/>
  <c r="N61"/>
  <c r="F61"/>
  <c r="U60"/>
  <c r="N60"/>
  <c r="U59"/>
  <c r="F59"/>
  <c r="U58"/>
  <c r="N58"/>
  <c r="U57"/>
  <c r="N57"/>
  <c r="F57"/>
  <c r="U56"/>
  <c r="N56"/>
  <c r="U55"/>
  <c r="F55"/>
  <c r="U54"/>
  <c r="N54"/>
  <c r="U53"/>
  <c r="N53"/>
  <c r="U52"/>
  <c r="N52"/>
  <c r="U51"/>
  <c r="F51"/>
  <c r="U50"/>
  <c r="N50"/>
  <c r="U49"/>
  <c r="N49"/>
  <c r="F49"/>
  <c r="U48"/>
  <c r="N48"/>
  <c r="U47"/>
  <c r="F47"/>
  <c r="U46"/>
  <c r="N46"/>
  <c r="U45"/>
  <c r="N45"/>
  <c r="F45"/>
  <c r="U44"/>
  <c r="N44"/>
  <c r="U43"/>
  <c r="F43"/>
  <c r="U42"/>
  <c r="N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U31"/>
  <c r="F31"/>
  <c r="U30"/>
  <c r="N30"/>
  <c r="U29"/>
  <c r="N29"/>
  <c r="U28"/>
  <c r="U27"/>
  <c r="N27"/>
  <c r="F27"/>
  <c r="U26"/>
  <c r="N26"/>
  <c r="U25"/>
  <c r="N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U11"/>
  <c r="F11"/>
  <c r="U10"/>
  <c r="N10"/>
  <c r="U9"/>
  <c r="N9"/>
  <c r="F9"/>
  <c r="U8"/>
  <c r="N8"/>
  <c r="U7"/>
  <c r="F7"/>
  <c r="U6"/>
  <c r="N6"/>
  <c r="U5"/>
  <c r="N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F32"/>
  <c r="U31"/>
  <c r="F31"/>
  <c r="U30"/>
  <c r="F30"/>
  <c r="AD29"/>
  <c r="U29"/>
  <c r="F29"/>
  <c r="U28"/>
  <c r="U27"/>
  <c r="F27"/>
  <c r="U26"/>
  <c r="U25"/>
  <c r="F25"/>
  <c r="U24"/>
  <c r="U23"/>
  <c r="F23"/>
  <c r="U22"/>
  <c r="AD21"/>
  <c r="U21"/>
  <c r="F21"/>
  <c r="U20"/>
  <c r="U19"/>
  <c r="F19"/>
  <c r="U18"/>
  <c r="AD17"/>
  <c r="U17"/>
  <c r="F17"/>
  <c r="U16"/>
  <c r="U15"/>
  <c r="F15"/>
  <c r="U14"/>
  <c r="AD13"/>
  <c r="U13"/>
  <c r="F13"/>
  <c r="U12"/>
  <c r="F12"/>
  <c r="U11"/>
  <c r="F11"/>
  <c r="U10"/>
  <c r="F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U93"/>
  <c r="F93"/>
  <c r="U92"/>
  <c r="U91"/>
  <c r="F91"/>
  <c r="U90"/>
  <c r="N90"/>
  <c r="F90"/>
  <c r="U89"/>
  <c r="F89"/>
  <c r="U88"/>
  <c r="F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U77"/>
  <c r="F77"/>
  <c r="U76"/>
  <c r="N76"/>
  <c r="F76"/>
  <c r="U75"/>
  <c r="F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U52"/>
  <c r="N52"/>
  <c r="U51"/>
  <c r="F51"/>
  <c r="U50"/>
  <c r="N50"/>
  <c r="F50"/>
  <c r="U49"/>
  <c r="F49"/>
  <c r="U48"/>
  <c r="N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F32"/>
  <c r="U31"/>
  <c r="N31"/>
  <c r="F31"/>
  <c r="U30"/>
  <c r="U29"/>
  <c r="N29"/>
  <c r="F29"/>
  <c r="U28"/>
  <c r="N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B99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F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U51"/>
  <c r="N51"/>
  <c r="F51"/>
  <c r="U50"/>
  <c r="F50"/>
  <c r="U49"/>
  <c r="N49"/>
  <c r="F49"/>
  <c r="U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U11"/>
  <c r="F11"/>
  <c r="U10"/>
  <c r="N10"/>
  <c r="U9"/>
  <c r="F9"/>
  <c r="U8"/>
  <c r="N8"/>
  <c r="F8"/>
  <c r="U7"/>
  <c r="F7"/>
  <c r="U6"/>
  <c r="N6"/>
  <c r="U5"/>
  <c r="F5"/>
  <c r="U4"/>
  <c r="N4"/>
  <c r="U3"/>
  <c r="M99"/>
  <c r="J99"/>
  <c r="I99"/>
  <c r="A1"/>
  <c r="T99" i="56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U49"/>
  <c r="N49"/>
  <c r="F49"/>
  <c r="U48"/>
  <c r="U47"/>
  <c r="N47"/>
  <c r="F47"/>
  <c r="U46"/>
  <c r="U45"/>
  <c r="F45"/>
  <c r="U44"/>
  <c r="U43"/>
  <c r="N43"/>
  <c r="F43"/>
  <c r="U42"/>
  <c r="F42"/>
  <c r="U41"/>
  <c r="F41"/>
  <c r="U40"/>
  <c r="F40"/>
  <c r="U39"/>
  <c r="N39"/>
  <c r="F39"/>
  <c r="U38"/>
  <c r="U37"/>
  <c r="N37"/>
  <c r="F37"/>
  <c r="U36"/>
  <c r="U35"/>
  <c r="N35"/>
  <c r="F35"/>
  <c r="U34"/>
  <c r="N34"/>
  <c r="U33"/>
  <c r="N33"/>
  <c r="F33"/>
  <c r="U32"/>
  <c r="F32"/>
  <c r="U31"/>
  <c r="N31"/>
  <c r="F31"/>
  <c r="U30"/>
  <c r="U29"/>
  <c r="F29"/>
  <c r="U28"/>
  <c r="U27"/>
  <c r="N27"/>
  <c r="F27"/>
  <c r="U26"/>
  <c r="U25"/>
  <c r="F25"/>
  <c r="U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U93"/>
  <c r="N93"/>
  <c r="F93"/>
  <c r="U92"/>
  <c r="N92"/>
  <c r="F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U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F34"/>
  <c r="U33"/>
  <c r="F33"/>
  <c r="U32"/>
  <c r="N32"/>
  <c r="U31"/>
  <c r="F31"/>
  <c r="U30"/>
  <c r="F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U7"/>
  <c r="N7"/>
  <c r="F7"/>
  <c r="U6"/>
  <c r="N6"/>
  <c r="U5"/>
  <c r="N5"/>
  <c r="U4"/>
  <c r="U3"/>
  <c r="L99"/>
  <c r="A1"/>
  <c r="O99" i="81" l="1"/>
  <c r="L99"/>
  <c r="I99"/>
  <c r="F99"/>
  <c r="C99"/>
  <c r="F67" i="58"/>
  <c r="F29" i="63"/>
  <c r="F66"/>
  <c r="F60"/>
  <c r="F91"/>
  <c r="F38" i="61"/>
  <c r="F34"/>
  <c r="F66" i="56"/>
  <c r="F58"/>
  <c r="F90" i="55"/>
  <c r="F36"/>
  <c r="F32"/>
  <c r="F24" i="58"/>
  <c r="F20"/>
  <c r="F74" i="57"/>
  <c r="F66"/>
  <c r="F6"/>
  <c r="F67" i="63"/>
  <c r="F53"/>
  <c r="F25"/>
  <c r="F73"/>
  <c r="C99"/>
  <c r="F63"/>
  <c r="F5"/>
  <c r="B99"/>
  <c r="F61" i="62"/>
  <c r="F53" i="61"/>
  <c r="B99"/>
  <c r="C99" i="56"/>
  <c r="F38"/>
  <c r="F67" i="55"/>
  <c r="C99"/>
  <c r="F2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G10" s="1"/>
  <c r="M11" i="65"/>
  <c r="D11" i="55" s="1"/>
  <c r="M13" i="65"/>
  <c r="D13" i="55" s="1"/>
  <c r="M14" i="65"/>
  <c r="D14" i="55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V66" s="1"/>
  <c r="M67" i="65"/>
  <c r="D67" i="55" s="1"/>
  <c r="M68" i="65"/>
  <c r="D68" i="55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M73" i="65"/>
  <c r="D73" i="55" s="1"/>
  <c r="M74" i="65"/>
  <c r="D74" i="55" s="1"/>
  <c r="G74" s="1"/>
  <c r="M75" i="65"/>
  <c r="D75" i="55" s="1"/>
  <c r="G75" s="1"/>
  <c r="M76" i="65"/>
  <c r="D76" i="55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M85" i="65"/>
  <c r="D85" i="55" s="1"/>
  <c r="M86" i="65"/>
  <c r="D86" i="55" s="1"/>
  <c r="G86" s="1"/>
  <c r="V86" s="1"/>
  <c r="M87" i="65"/>
  <c r="D87" i="55" s="1"/>
  <c r="M88" i="65"/>
  <c r="D88" i="55" s="1"/>
  <c r="M89" i="65"/>
  <c r="D89" i="55" s="1"/>
  <c r="M90" i="65"/>
  <c r="D90" i="55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O40" s="1"/>
  <c r="N44"/>
  <c r="N48"/>
  <c r="O48" s="1"/>
  <c r="N52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M86" i="66"/>
  <c r="D86" i="57" s="1"/>
  <c r="M82" i="66"/>
  <c r="D82" i="57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M34" i="66"/>
  <c r="D34" i="57" s="1"/>
  <c r="M30" i="66"/>
  <c r="D30" i="57" s="1"/>
  <c r="G30" s="1"/>
  <c r="V30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4" i="55"/>
  <c r="V47"/>
  <c r="O98"/>
  <c r="V26" i="56"/>
  <c r="O35"/>
  <c r="V40"/>
  <c r="V42"/>
  <c r="O51"/>
  <c r="N8" i="55"/>
  <c r="F9"/>
  <c r="I99"/>
  <c r="M99"/>
  <c r="N12"/>
  <c r="F13"/>
  <c r="G26"/>
  <c r="N28"/>
  <c r="F29"/>
  <c r="G42"/>
  <c r="N44"/>
  <c r="F45"/>
  <c r="G58"/>
  <c r="N60"/>
  <c r="F61"/>
  <c r="V52" i="56"/>
  <c r="V59"/>
  <c r="V18"/>
  <c r="V27"/>
  <c r="V32"/>
  <c r="V48"/>
  <c r="V50"/>
  <c r="B99" i="55"/>
  <c r="F3"/>
  <c r="K99"/>
  <c r="F5"/>
  <c r="G18"/>
  <c r="O19"/>
  <c r="N20"/>
  <c r="F21"/>
  <c r="N36"/>
  <c r="F37"/>
  <c r="N52"/>
  <c r="F53"/>
  <c r="O7" i="56"/>
  <c r="O23"/>
  <c r="V28"/>
  <c r="V39"/>
  <c r="V44"/>
  <c r="V63"/>
  <c r="J99" i="55"/>
  <c r="N24"/>
  <c r="N40"/>
  <c r="N56"/>
  <c r="V54" i="58"/>
  <c r="V86"/>
  <c r="V75" i="55"/>
  <c r="V56" i="56"/>
  <c r="V60"/>
  <c r="V64"/>
  <c r="V68"/>
  <c r="B99" i="57"/>
  <c r="F3"/>
  <c r="K99"/>
  <c r="N82"/>
  <c r="F83"/>
  <c r="F97"/>
  <c r="C99" i="58"/>
  <c r="I99"/>
  <c r="M99"/>
  <c r="N99" i="81" s="1"/>
  <c r="N4" i="58"/>
  <c r="F5"/>
  <c r="V6"/>
  <c r="N12"/>
  <c r="F13"/>
  <c r="N20"/>
  <c r="F21"/>
  <c r="V22"/>
  <c r="V50"/>
  <c r="V82"/>
  <c r="V80" i="55"/>
  <c r="F3" i="56"/>
  <c r="N3" i="57"/>
  <c r="N3" i="56"/>
  <c r="N90" i="57"/>
  <c r="F91"/>
  <c r="K99" i="58"/>
  <c r="U99"/>
  <c r="F9"/>
  <c r="F17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38" i="55" l="1"/>
  <c r="O30"/>
  <c r="P99" i="81"/>
  <c r="G3" i="56"/>
  <c r="O74" i="58"/>
  <c r="V5" i="56"/>
  <c r="V17"/>
  <c r="O12" i="55"/>
  <c r="G11"/>
  <c r="V11" s="1"/>
  <c r="V16"/>
  <c r="O77" i="56"/>
  <c r="V61"/>
  <c r="O24"/>
  <c r="V53"/>
  <c r="F99"/>
  <c r="O65"/>
  <c r="V21"/>
  <c r="V49"/>
  <c r="O94"/>
  <c r="O86"/>
  <c r="O45"/>
  <c r="O93"/>
  <c r="G13" i="55"/>
  <c r="O13" s="1"/>
  <c r="O24"/>
  <c r="O64"/>
  <c r="G88"/>
  <c r="G72"/>
  <c r="O72" s="1"/>
  <c r="G68"/>
  <c r="O68" s="1"/>
  <c r="O70"/>
  <c r="O27"/>
  <c r="V72"/>
  <c r="O44"/>
  <c r="O32"/>
  <c r="O48"/>
  <c r="V96"/>
  <c r="V68"/>
  <c r="O52"/>
  <c r="V25" i="58"/>
  <c r="G86" i="57"/>
  <c r="O86" s="1"/>
  <c r="O26" i="58"/>
  <c r="G98" i="57"/>
  <c r="V98" s="1"/>
  <c r="G82"/>
  <c r="V82" s="1"/>
  <c r="G74"/>
  <c r="V74" s="1"/>
  <c r="G34"/>
  <c r="V34" s="1"/>
  <c r="O48"/>
  <c r="O64"/>
  <c r="K99" i="81"/>
  <c r="M99" s="1"/>
  <c r="H99"/>
  <c r="J99" s="1"/>
  <c r="E99"/>
  <c r="G99" s="1"/>
  <c r="O78" i="56"/>
  <c r="O66"/>
  <c r="O62"/>
  <c r="O54"/>
  <c r="O46"/>
  <c r="O30"/>
  <c r="O26"/>
  <c r="O10"/>
  <c r="O74" i="55"/>
  <c r="O66"/>
  <c r="B99" i="81"/>
  <c r="D99" s="1"/>
  <c r="F99" i="63"/>
  <c r="O85" i="56"/>
  <c r="O69"/>
  <c r="O47"/>
  <c r="O37"/>
  <c r="V33"/>
  <c r="O97"/>
  <c r="O89"/>
  <c r="O44"/>
  <c r="O29"/>
  <c r="O25"/>
  <c r="O13"/>
  <c r="V11"/>
  <c r="O92" i="55"/>
  <c r="G84"/>
  <c r="G78"/>
  <c r="O78" s="1"/>
  <c r="G22"/>
  <c r="V22" s="1"/>
  <c r="O81" i="56"/>
  <c r="O57"/>
  <c r="O28"/>
  <c r="O15"/>
  <c r="O52"/>
  <c r="O36"/>
  <c r="G90" i="55"/>
  <c r="V90" s="1"/>
  <c r="G87"/>
  <c r="V87" s="1"/>
  <c r="G76"/>
  <c r="O71"/>
  <c r="G67"/>
  <c r="V67" s="1"/>
  <c r="O60"/>
  <c r="G56"/>
  <c r="V56" s="1"/>
  <c r="V51"/>
  <c r="O40"/>
  <c r="O36"/>
  <c r="G28"/>
  <c r="V28" s="1"/>
  <c r="O20"/>
  <c r="G14"/>
  <c r="V14" s="1"/>
  <c r="O9"/>
  <c r="O4"/>
  <c r="O86"/>
  <c r="O62"/>
  <c r="O46"/>
  <c r="O93" i="58"/>
  <c r="O65"/>
  <c r="G38" i="57"/>
  <c r="V38" s="1"/>
  <c r="G26"/>
  <c r="V26" s="1"/>
  <c r="O57" i="58"/>
  <c r="O45"/>
  <c r="G90" i="57"/>
  <c r="V90" s="1"/>
  <c r="G54"/>
  <c r="V54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82" i="55"/>
  <c r="O42" i="56"/>
  <c r="O22"/>
  <c r="E99" i="58"/>
  <c r="O22" i="55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25" i="57" l="1"/>
  <c r="O90"/>
  <c r="O98"/>
  <c r="O11" i="55"/>
  <c r="V13"/>
  <c r="O88"/>
  <c r="V88"/>
  <c r="O43" i="58"/>
  <c r="O82" i="57"/>
  <c r="O38"/>
  <c r="O26"/>
  <c r="O87" i="55"/>
  <c r="Q99" i="81"/>
  <c r="O90" i="55"/>
  <c r="V84"/>
  <c r="O84"/>
  <c r="O56"/>
  <c r="O49"/>
  <c r="O67"/>
  <c r="O14"/>
  <c r="O4" i="56"/>
  <c r="O76" i="55"/>
  <c r="V76"/>
  <c r="O28"/>
  <c r="O11" i="58"/>
  <c r="V13" i="57"/>
  <c r="O54"/>
  <c r="O9"/>
  <c r="V6"/>
  <c r="O5"/>
  <c r="O77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J29" i="78"/>
  <c r="J14"/>
  <c r="Q26"/>
  <c r="Q70"/>
  <c r="I59"/>
  <c r="J12"/>
  <c r="B94"/>
  <c r="I37"/>
  <c r="G80"/>
  <c r="O82"/>
  <c r="O75"/>
  <c r="G48"/>
  <c r="G67"/>
  <c r="K60"/>
  <c r="L24"/>
  <c r="G50"/>
  <c r="B45"/>
  <c r="O66"/>
  <c r="H72"/>
  <c r="J49"/>
  <c r="I23"/>
  <c r="H33"/>
  <c r="Q50"/>
  <c r="N47"/>
  <c r="J7"/>
  <c r="P51"/>
  <c r="Q86"/>
  <c r="N57"/>
  <c r="P95"/>
  <c r="O44"/>
  <c r="J81"/>
  <c r="N32"/>
  <c r="G96"/>
  <c r="B56"/>
  <c r="B59"/>
  <c r="L3"/>
  <c r="H16"/>
  <c r="I96"/>
  <c r="G19"/>
  <c r="B52"/>
  <c r="G62"/>
  <c r="I9"/>
  <c r="G66"/>
  <c r="N56"/>
  <c r="G37"/>
  <c r="L5"/>
  <c r="G73"/>
  <c r="O54"/>
  <c r="K18"/>
  <c r="O14"/>
  <c r="I72"/>
  <c r="B39"/>
  <c r="F1"/>
  <c r="G13"/>
  <c r="N34"/>
  <c r="P62"/>
  <c r="P74"/>
  <c r="K59"/>
  <c r="Q17"/>
  <c r="B91"/>
  <c r="N64"/>
  <c r="O95"/>
  <c r="L31"/>
  <c r="B22"/>
  <c r="L10"/>
  <c r="G18"/>
  <c r="H75"/>
  <c r="L14"/>
  <c r="B37"/>
  <c r="B26"/>
  <c r="K69"/>
  <c r="B20"/>
  <c r="L73"/>
  <c r="K47"/>
  <c r="N43"/>
  <c r="B27"/>
  <c r="I31"/>
  <c r="O63"/>
  <c r="B73"/>
  <c r="H45"/>
  <c r="H48"/>
  <c r="K66"/>
  <c r="O41"/>
  <c r="K63"/>
  <c r="Q56"/>
  <c r="I10"/>
  <c r="P48"/>
  <c r="Q23"/>
  <c r="G8"/>
  <c r="O21"/>
  <c r="O57"/>
  <c r="B25"/>
  <c r="I19"/>
  <c r="B50"/>
  <c r="H32"/>
  <c r="L57"/>
  <c r="J19"/>
  <c r="L97"/>
  <c r="B97"/>
  <c r="H34"/>
  <c r="P52"/>
  <c r="I11"/>
  <c r="B6"/>
  <c r="L48"/>
  <c r="H40"/>
  <c r="L80"/>
  <c r="K19"/>
  <c r="O80"/>
  <c r="Q42"/>
  <c r="P86"/>
  <c r="I70"/>
  <c r="H21"/>
  <c r="G77"/>
  <c r="B13"/>
  <c r="N38"/>
  <c r="P90"/>
  <c r="H44"/>
  <c r="G68"/>
  <c r="G14"/>
  <c r="I81"/>
  <c r="Q24"/>
  <c r="G29"/>
  <c r="P15"/>
  <c r="N44"/>
  <c r="N73"/>
  <c r="K40"/>
  <c r="P21"/>
  <c r="N49"/>
  <c r="Q33"/>
  <c r="B64"/>
  <c r="L63"/>
  <c r="P16"/>
  <c r="B46"/>
  <c r="N89"/>
  <c r="I91"/>
  <c r="O15"/>
  <c r="G59"/>
  <c r="K49"/>
  <c r="O73"/>
  <c r="L82"/>
  <c r="O27"/>
  <c r="J93"/>
  <c r="I64"/>
  <c r="N26"/>
  <c r="N21"/>
  <c r="N72"/>
  <c r="J87"/>
  <c r="H50"/>
  <c r="B84"/>
  <c r="G71"/>
  <c r="H56"/>
  <c r="H78"/>
  <c r="P11"/>
  <c r="I35"/>
  <c r="G10"/>
  <c r="Q9"/>
  <c r="L89"/>
  <c r="P5"/>
  <c r="P42"/>
  <c r="H79"/>
  <c r="J53"/>
  <c r="B68"/>
  <c r="I53"/>
  <c r="O37"/>
  <c r="Q54"/>
  <c r="G7"/>
  <c r="L26"/>
  <c r="K52"/>
  <c r="N94"/>
  <c r="Q47"/>
  <c r="O55"/>
  <c r="L86"/>
  <c r="N95"/>
  <c r="B19"/>
  <c r="H59"/>
  <c r="J34"/>
  <c r="L30"/>
  <c r="G98"/>
  <c r="L64"/>
  <c r="G84"/>
  <c r="L60"/>
  <c r="K43"/>
  <c r="G93"/>
  <c r="J33"/>
  <c r="Q36"/>
  <c r="G85"/>
  <c r="O50"/>
  <c r="Q92"/>
  <c r="Q3"/>
  <c r="N23"/>
  <c r="I93"/>
  <c r="L94"/>
  <c r="P18"/>
  <c r="O26"/>
  <c r="N19"/>
  <c r="B53"/>
  <c r="B31"/>
  <c r="B41"/>
  <c r="Q13"/>
  <c r="I44"/>
  <c r="K29"/>
  <c r="B82"/>
  <c r="H18"/>
  <c r="P60"/>
  <c r="J84"/>
  <c r="O4"/>
  <c r="Q68"/>
  <c r="H85"/>
  <c r="I84"/>
  <c r="J91"/>
  <c r="K35"/>
  <c r="Q73"/>
  <c r="H91"/>
  <c r="N68"/>
  <c r="K90"/>
  <c r="H23"/>
  <c r="G54"/>
  <c r="G83"/>
  <c r="H88"/>
  <c r="L45"/>
  <c r="I94"/>
  <c r="O18"/>
  <c r="H71"/>
  <c r="L35"/>
  <c r="L81"/>
  <c r="J60"/>
  <c r="B29"/>
  <c r="Q37"/>
  <c r="P34"/>
  <c r="L47"/>
  <c r="Q10"/>
  <c r="G94"/>
  <c r="H93"/>
  <c r="L41"/>
  <c r="I36"/>
  <c r="J40"/>
  <c r="P69"/>
  <c r="B67"/>
  <c r="H24"/>
  <c r="Q91"/>
  <c r="H30"/>
  <c r="Q18"/>
  <c r="K85"/>
  <c r="Q65"/>
  <c r="P87"/>
  <c r="I40"/>
  <c r="I73"/>
  <c r="J23"/>
  <c r="I58"/>
  <c r="N39"/>
  <c r="K6"/>
  <c r="P93"/>
  <c r="K25"/>
  <c r="L54"/>
  <c r="J71"/>
  <c r="L90"/>
  <c r="P8"/>
  <c r="H51"/>
  <c r="P6"/>
  <c r="H89"/>
  <c r="Q51"/>
  <c r="P4"/>
  <c r="I71"/>
  <c r="G52"/>
  <c r="P12"/>
  <c r="I16"/>
  <c r="J73"/>
  <c r="K48"/>
  <c r="J59"/>
  <c r="P39"/>
  <c r="N92"/>
  <c r="O39"/>
  <c r="K41"/>
  <c r="L78"/>
  <c r="K84"/>
  <c r="P67"/>
  <c r="P9"/>
  <c r="K73"/>
  <c r="N67"/>
  <c r="H5"/>
  <c r="L61"/>
  <c r="K56"/>
  <c r="B61"/>
  <c r="I30"/>
  <c r="O11"/>
  <c r="I6"/>
  <c r="N20"/>
  <c r="K28"/>
  <c r="I39"/>
  <c r="H12"/>
  <c r="J79"/>
  <c r="O20"/>
  <c r="Q48"/>
  <c r="L25"/>
  <c r="H37"/>
  <c r="Q63"/>
  <c r="G86"/>
  <c r="G45"/>
  <c r="P47"/>
  <c r="G53"/>
  <c r="O38"/>
  <c r="J47"/>
  <c r="K91"/>
  <c r="K8"/>
  <c r="Q34"/>
  <c r="P98"/>
  <c r="K92"/>
  <c r="I29"/>
  <c r="N48"/>
  <c r="K58"/>
  <c r="J27"/>
  <c r="O5"/>
  <c r="K31"/>
  <c r="O13"/>
  <c r="G32"/>
  <c r="I74"/>
  <c r="J97"/>
  <c r="K79"/>
  <c r="P85"/>
  <c r="O52"/>
  <c r="K26"/>
  <c r="P33"/>
  <c r="I34"/>
  <c r="B48"/>
  <c r="Q78"/>
  <c r="B42"/>
  <c r="G21"/>
  <c r="O92"/>
  <c r="G33"/>
  <c r="O29"/>
  <c r="B87"/>
  <c r="J98"/>
  <c r="J48"/>
  <c r="N78"/>
  <c r="O86"/>
  <c r="J85"/>
  <c r="B96"/>
  <c r="P58"/>
  <c r="K96"/>
  <c r="G47"/>
  <c r="B49"/>
  <c r="K61"/>
  <c r="J90"/>
  <c r="K14"/>
  <c r="H46"/>
  <c r="H6"/>
  <c r="Q35"/>
  <c r="N96"/>
  <c r="G44"/>
  <c r="N98"/>
  <c r="G82"/>
  <c r="J9"/>
  <c r="P22"/>
  <c r="G90"/>
  <c r="N59"/>
  <c r="O71"/>
  <c r="H90"/>
  <c r="I60"/>
  <c r="B44"/>
  <c r="J35"/>
  <c r="N5"/>
  <c r="I52"/>
  <c r="J6"/>
  <c r="L95"/>
  <c r="H67"/>
  <c r="J96"/>
  <c r="J21"/>
  <c r="I26"/>
  <c r="G41"/>
  <c r="G15"/>
  <c r="L18"/>
  <c r="N88"/>
  <c r="I48"/>
  <c r="G46"/>
  <c r="P91"/>
  <c r="O35"/>
  <c r="I27"/>
  <c r="O47"/>
  <c r="J55"/>
  <c r="N55"/>
  <c r="K65"/>
  <c r="B24"/>
  <c r="O12"/>
  <c r="B15"/>
  <c r="G9"/>
  <c r="L77"/>
  <c r="B55"/>
  <c r="I69"/>
  <c r="P41"/>
  <c r="Q64"/>
  <c r="I5"/>
  <c r="P53"/>
  <c r="O30"/>
  <c r="J22"/>
  <c r="H26"/>
  <c r="J18"/>
  <c r="I62"/>
  <c r="I68"/>
  <c r="I7"/>
  <c r="N77"/>
  <c r="K64"/>
  <c r="Q76"/>
  <c r="H76"/>
  <c r="L39"/>
  <c r="G28"/>
  <c r="L38"/>
  <c r="N84"/>
  <c r="J10"/>
  <c r="I18"/>
  <c r="N63"/>
  <c r="N42"/>
  <c r="L56"/>
  <c r="B89"/>
  <c r="G2"/>
  <c r="G34"/>
  <c r="B14"/>
  <c r="B70"/>
  <c r="C1"/>
  <c r="L87"/>
  <c r="P97"/>
  <c r="B16"/>
  <c r="B23"/>
  <c r="N58"/>
  <c r="N11"/>
  <c r="J89"/>
  <c r="G97"/>
  <c r="J58"/>
  <c r="N54"/>
  <c r="H53"/>
  <c r="J62"/>
  <c r="H87"/>
  <c r="P38"/>
  <c r="Q53"/>
  <c r="J13"/>
  <c r="J63"/>
  <c r="B76"/>
  <c r="K42"/>
  <c r="H54"/>
  <c r="P7"/>
  <c r="P65"/>
  <c r="P73"/>
  <c r="H84"/>
  <c r="J95"/>
  <c r="O25"/>
  <c r="O69"/>
  <c r="P79"/>
  <c r="H28"/>
  <c r="L62"/>
  <c r="N79"/>
  <c r="I32"/>
  <c r="B28"/>
  <c r="J36"/>
  <c r="O6"/>
  <c r="B58"/>
  <c r="P70"/>
  <c r="L34"/>
  <c r="H41"/>
  <c r="O10"/>
  <c r="L44"/>
  <c r="J41"/>
  <c r="K5"/>
  <c r="N8"/>
  <c r="O17"/>
  <c r="H60"/>
  <c r="G81"/>
  <c r="I20"/>
  <c r="K98"/>
  <c r="I47"/>
  <c r="K72"/>
  <c r="I92"/>
  <c r="J38"/>
  <c r="N12"/>
  <c r="N50"/>
  <c r="I42"/>
  <c r="K87"/>
  <c r="J72"/>
  <c r="B5"/>
  <c r="H55"/>
  <c r="I49"/>
  <c r="Q28"/>
  <c r="H43"/>
  <c r="O36"/>
  <c r="L98"/>
  <c r="N9"/>
  <c r="N93"/>
  <c r="I46"/>
  <c r="P23"/>
  <c r="K23"/>
  <c r="O42"/>
  <c r="P88"/>
  <c r="P92"/>
  <c r="K86"/>
  <c r="H69"/>
  <c r="H4"/>
  <c r="Q44"/>
  <c r="Q90"/>
  <c r="H2"/>
  <c r="H57"/>
  <c r="G69"/>
  <c r="Q19"/>
  <c r="G23"/>
  <c r="G55"/>
  <c r="L4"/>
  <c r="L8"/>
  <c r="Q8"/>
  <c r="G4"/>
  <c r="J28"/>
  <c r="B71"/>
  <c r="H64"/>
  <c r="B72"/>
  <c r="O65"/>
  <c r="I21"/>
  <c r="K70"/>
  <c r="B9"/>
  <c r="Q61"/>
  <c r="B40"/>
  <c r="J8"/>
  <c r="Q25"/>
  <c r="O74"/>
  <c r="I82"/>
  <c r="O23"/>
  <c r="G17"/>
  <c r="B75"/>
  <c r="L68"/>
  <c r="L91"/>
  <c r="H20"/>
  <c r="G3"/>
  <c r="L40"/>
  <c r="Q46"/>
  <c r="N29"/>
  <c r="Q97"/>
  <c r="N22"/>
  <c r="I67"/>
  <c r="Q72"/>
  <c r="P94"/>
  <c r="L22"/>
  <c r="H3"/>
  <c r="G43"/>
  <c r="Q69"/>
  <c r="H94"/>
  <c r="B88"/>
  <c r="L37"/>
  <c r="J78"/>
  <c r="L58"/>
  <c r="P32"/>
  <c r="Q30"/>
  <c r="I63"/>
  <c r="K76"/>
  <c r="H68"/>
  <c r="N40"/>
  <c r="K24"/>
  <c r="J20"/>
  <c r="L74"/>
  <c r="K83"/>
  <c r="O70"/>
  <c r="Q77"/>
  <c r="B63"/>
  <c r="P19"/>
  <c r="I78"/>
  <c r="J31"/>
  <c r="N7"/>
  <c r="J45"/>
  <c r="K3"/>
  <c r="N52"/>
  <c r="H38"/>
  <c r="B62"/>
  <c r="J94"/>
  <c r="J70"/>
  <c r="H7"/>
  <c r="P57"/>
  <c r="L75"/>
  <c r="H83"/>
  <c r="H36"/>
  <c r="N41"/>
  <c r="Q7"/>
  <c r="J44"/>
  <c r="O61"/>
  <c r="J4"/>
  <c r="J43"/>
  <c r="I83"/>
  <c r="K81"/>
  <c r="Q4"/>
  <c r="H74"/>
  <c r="K82"/>
  <c r="L17"/>
  <c r="P75"/>
  <c r="H63"/>
  <c r="O89"/>
  <c r="I24"/>
  <c r="G42"/>
  <c r="J16"/>
  <c r="P83"/>
  <c r="G40"/>
  <c r="N30"/>
  <c r="I50"/>
  <c r="O62"/>
  <c r="J66"/>
  <c r="Q80"/>
  <c r="P55"/>
  <c r="O72"/>
  <c r="G87"/>
  <c r="I17"/>
  <c r="J82"/>
  <c r="B90"/>
  <c r="J83"/>
  <c r="Q89"/>
  <c r="H35"/>
  <c r="N6"/>
  <c r="G70"/>
  <c r="H11"/>
  <c r="H14"/>
  <c r="K10"/>
  <c r="Q57"/>
  <c r="K75"/>
  <c r="B92"/>
  <c r="P64"/>
  <c r="H86"/>
  <c r="N53"/>
  <c r="O7"/>
  <c r="N51"/>
  <c r="O48"/>
  <c r="O88"/>
  <c r="I85"/>
  <c r="N37"/>
  <c r="N46"/>
  <c r="N81"/>
  <c r="I57"/>
  <c r="B7"/>
  <c r="G65"/>
  <c r="B8"/>
  <c r="G95"/>
  <c r="L49"/>
  <c r="K97"/>
  <c r="P43"/>
  <c r="K21"/>
  <c r="J56"/>
  <c r="B54"/>
  <c r="O81"/>
  <c r="G89"/>
  <c r="O78"/>
  <c r="P25"/>
  <c r="J37"/>
  <c r="P61"/>
  <c r="B60"/>
  <c r="I87"/>
  <c r="H95"/>
  <c r="N90"/>
  <c r="P76"/>
  <c r="I51"/>
  <c r="N24"/>
  <c r="Q93"/>
  <c r="K67"/>
  <c r="P36"/>
  <c r="J57"/>
  <c r="G75"/>
  <c r="G25"/>
  <c r="I55"/>
  <c r="K33"/>
  <c r="Q40"/>
  <c r="J76"/>
  <c r="I88"/>
  <c r="P84"/>
  <c r="H39"/>
  <c r="G58"/>
  <c r="N80"/>
  <c r="L69"/>
  <c r="L29"/>
  <c r="L42"/>
  <c r="Q82"/>
  <c r="H10"/>
  <c r="L33"/>
  <c r="P17"/>
  <c r="J69"/>
  <c r="L28"/>
  <c r="K46"/>
  <c r="B85"/>
  <c r="Q67"/>
  <c r="B21"/>
  <c r="Q52"/>
  <c r="O93"/>
  <c r="H58"/>
  <c r="B77"/>
  <c r="O79"/>
  <c r="L15"/>
  <c r="I76"/>
  <c r="J74"/>
  <c r="L53"/>
  <c r="I89"/>
  <c r="N45"/>
  <c r="Q83"/>
  <c r="N70"/>
  <c r="P96"/>
  <c r="L67"/>
  <c r="H62"/>
  <c r="H29"/>
  <c r="O45"/>
  <c r="J11"/>
  <c r="L65"/>
  <c r="N62"/>
  <c r="L46"/>
  <c r="H47"/>
  <c r="B95"/>
  <c r="B43"/>
  <c r="K78"/>
  <c r="O90"/>
  <c r="H42"/>
  <c r="J46"/>
  <c r="N60"/>
  <c r="B79"/>
  <c r="I45"/>
  <c r="H52"/>
  <c r="O58"/>
  <c r="N35"/>
  <c r="L88"/>
  <c r="K62"/>
  <c r="N3"/>
  <c r="P63"/>
  <c r="G27"/>
  <c r="J5"/>
  <c r="I14"/>
  <c r="H22"/>
  <c r="J24"/>
  <c r="G12"/>
  <c r="O46"/>
  <c r="L92"/>
  <c r="I41"/>
  <c r="J88"/>
  <c r="Q55"/>
  <c r="L59"/>
  <c r="G30"/>
  <c r="P80"/>
  <c r="G22"/>
  <c r="Q6"/>
  <c r="J42"/>
  <c r="K94"/>
  <c r="J39"/>
  <c r="G11"/>
  <c r="O31"/>
  <c r="J77"/>
  <c r="O3"/>
  <c r="B10"/>
  <c r="H13"/>
  <c r="P89"/>
  <c r="H49"/>
  <c r="B11"/>
  <c r="G74"/>
  <c r="H96"/>
  <c r="K20"/>
  <c r="J92"/>
  <c r="P78"/>
  <c r="P37"/>
  <c r="Q88"/>
  <c r="O56"/>
  <c r="B93"/>
  <c r="I97"/>
  <c r="L76"/>
  <c r="G35"/>
  <c r="N82"/>
  <c r="J17"/>
  <c r="O76"/>
  <c r="P45"/>
  <c r="L36"/>
  <c r="J51"/>
  <c r="B17"/>
  <c r="K74"/>
  <c r="B98"/>
  <c r="N87"/>
  <c r="O43"/>
  <c r="J80"/>
  <c r="I22"/>
  <c r="G24"/>
  <c r="Q41"/>
  <c r="K34"/>
  <c r="K7"/>
  <c r="L11"/>
  <c r="Q71"/>
  <c r="I98"/>
  <c r="N10"/>
  <c r="N71"/>
  <c r="J64"/>
  <c r="G31"/>
  <c r="G92"/>
  <c r="K9"/>
  <c r="O91"/>
  <c r="J68"/>
  <c r="L16"/>
  <c r="O60"/>
  <c r="G76"/>
  <c r="G6"/>
  <c r="J52"/>
  <c r="P10"/>
  <c r="P46"/>
  <c r="I56"/>
  <c r="I66"/>
  <c r="Q60"/>
  <c r="Q59"/>
  <c r="N31"/>
  <c r="Q66"/>
  <c r="B66"/>
  <c r="O84"/>
  <c r="K32"/>
  <c r="P13"/>
  <c r="B81"/>
  <c r="Q29"/>
  <c r="B57"/>
  <c r="O97"/>
  <c r="Q16"/>
  <c r="E1"/>
  <c r="N85"/>
  <c r="K50"/>
  <c r="B4"/>
  <c r="Q96"/>
  <c r="G79"/>
  <c r="P56"/>
  <c r="G26"/>
  <c r="L55"/>
  <c r="D1"/>
  <c r="O67"/>
  <c r="I15"/>
  <c r="L23"/>
  <c r="G5"/>
  <c r="N66"/>
  <c r="J65"/>
  <c r="J25"/>
  <c r="N25"/>
  <c r="P35"/>
  <c r="Q62"/>
  <c r="O8"/>
  <c r="L21"/>
  <c r="L7"/>
  <c r="P66"/>
  <c r="B32"/>
  <c r="L12"/>
  <c r="K55"/>
  <c r="L79"/>
  <c r="Q79"/>
  <c r="N16"/>
  <c r="K88"/>
  <c r="L96"/>
  <c r="N65"/>
  <c r="I90"/>
  <c r="O53"/>
  <c r="K45"/>
  <c r="J30"/>
  <c r="J54"/>
  <c r="I28"/>
  <c r="O51"/>
  <c r="L6"/>
  <c r="J32"/>
  <c r="B33"/>
  <c r="H19"/>
  <c r="O32"/>
  <c r="G16"/>
  <c r="G51"/>
  <c r="P82"/>
  <c r="J50"/>
  <c r="I86"/>
  <c r="O83"/>
  <c r="Q98"/>
  <c r="Q49"/>
  <c r="G78"/>
  <c r="Q38"/>
  <c r="P68"/>
  <c r="J3"/>
  <c r="I77"/>
  <c r="O77"/>
  <c r="G72"/>
  <c r="L32"/>
  <c r="H82"/>
  <c r="I4"/>
  <c r="N86"/>
  <c r="N14"/>
  <c r="P40"/>
  <c r="N15"/>
  <c r="O85"/>
  <c r="H80"/>
  <c r="J26"/>
  <c r="K39"/>
  <c r="L50"/>
  <c r="L66"/>
  <c r="N4"/>
  <c r="H8"/>
  <c r="K15"/>
  <c r="J75"/>
  <c r="L13"/>
  <c r="L83"/>
  <c r="B34"/>
  <c r="K71"/>
  <c r="P14"/>
  <c r="O59"/>
  <c r="I3"/>
  <c r="G57"/>
  <c r="Q20"/>
  <c r="I12"/>
  <c r="I75"/>
  <c r="P26"/>
  <c r="H77"/>
  <c r="O34"/>
  <c r="O24"/>
  <c r="P44"/>
  <c r="Q22"/>
  <c r="H9"/>
  <c r="N69"/>
  <c r="I25"/>
  <c r="K16"/>
  <c r="B74"/>
  <c r="L70"/>
  <c r="K95"/>
  <c r="N36"/>
  <c r="B51"/>
  <c r="Q85"/>
  <c r="P72"/>
  <c r="K17"/>
  <c r="I43"/>
  <c r="G63"/>
  <c r="Q84"/>
  <c r="H31"/>
  <c r="N27"/>
  <c r="H98"/>
  <c r="K54"/>
  <c r="K77"/>
  <c r="P3"/>
  <c r="L71"/>
  <c r="G91"/>
  <c r="P77"/>
  <c r="O87"/>
  <c r="N91"/>
  <c r="K30"/>
  <c r="B36"/>
  <c r="Q75"/>
  <c r="K53"/>
  <c r="G60"/>
  <c r="K80"/>
  <c r="G88"/>
  <c r="B83"/>
  <c r="B65"/>
  <c r="L19"/>
  <c r="N33"/>
  <c r="N97"/>
  <c r="O33"/>
  <c r="Q81"/>
  <c r="B3"/>
  <c r="G64"/>
  <c r="H81"/>
  <c r="H15"/>
  <c r="L20"/>
  <c r="O28"/>
  <c r="L9"/>
  <c r="L27"/>
  <c r="Q27"/>
  <c r="O40"/>
  <c r="J61"/>
  <c r="K4"/>
  <c r="N74"/>
  <c r="P30"/>
  <c r="K12"/>
  <c r="Q31"/>
  <c r="Q45"/>
  <c r="L52"/>
  <c r="G38"/>
  <c r="I80"/>
  <c r="I95"/>
  <c r="H25"/>
  <c r="Q5"/>
  <c r="O9"/>
  <c r="P49"/>
  <c r="K11"/>
  <c r="Q21"/>
  <c r="O16"/>
  <c r="L51"/>
  <c r="Q87"/>
  <c r="J15"/>
  <c r="H27"/>
  <c r="O68"/>
  <c r="O64"/>
  <c r="B86"/>
  <c r="O49"/>
  <c r="L85"/>
  <c r="P20"/>
  <c r="O19"/>
  <c r="Q39"/>
  <c r="B18"/>
  <c r="O94"/>
  <c r="L43"/>
  <c r="O96"/>
  <c r="K36"/>
  <c r="K37"/>
  <c r="N18"/>
  <c r="P54"/>
  <c r="H65"/>
  <c r="N13"/>
  <c r="Q12"/>
  <c r="K22"/>
  <c r="K38"/>
  <c r="G49"/>
  <c r="B2"/>
  <c r="B69"/>
  <c r="P59"/>
  <c r="P81"/>
  <c r="N76"/>
  <c r="G61"/>
  <c r="Q32"/>
  <c r="N83"/>
  <c r="G56"/>
  <c r="P24"/>
  <c r="H70"/>
  <c r="K13"/>
  <c r="Q14"/>
  <c r="B38"/>
  <c r="I61"/>
  <c r="L72"/>
  <c r="I38"/>
  <c r="B12"/>
  <c r="G39"/>
  <c r="K27"/>
  <c r="Q43"/>
  <c r="H73"/>
  <c r="L93"/>
  <c r="I33"/>
  <c r="K93"/>
  <c r="Q95"/>
  <c r="K57"/>
  <c r="H92"/>
  <c r="O98"/>
  <c r="I8"/>
  <c r="N28"/>
  <c r="K89"/>
  <c r="Q58"/>
  <c r="J86"/>
  <c r="Q15"/>
  <c r="P29"/>
  <c r="P31"/>
  <c r="I13"/>
  <c r="K44"/>
  <c r="B47"/>
  <c r="N75"/>
  <c r="B30"/>
  <c r="L84"/>
  <c r="Q11"/>
  <c r="I79"/>
  <c r="I54"/>
  <c r="H17"/>
  <c r="G20"/>
  <c r="P27"/>
  <c r="P28"/>
  <c r="P50"/>
  <c r="J67"/>
  <c r="Q74"/>
  <c r="I65"/>
  <c r="N17"/>
  <c r="H97"/>
  <c r="Q94"/>
  <c r="P71"/>
  <c r="G36"/>
  <c r="K68"/>
  <c r="K51"/>
  <c r="B78"/>
  <c r="H66"/>
  <c r="B80"/>
  <c r="B35"/>
  <c r="N61"/>
  <c r="H61"/>
  <c r="O22"/>
  <c r="R61" l="1"/>
  <c r="E35"/>
  <c r="D35"/>
  <c r="F35"/>
  <c r="C35"/>
  <c r="F80"/>
  <c r="D80"/>
  <c r="E80"/>
  <c r="C80"/>
  <c r="D78"/>
  <c r="F78"/>
  <c r="E78"/>
  <c r="C78"/>
  <c r="R17"/>
  <c r="M65"/>
  <c r="M54"/>
  <c r="M79"/>
  <c r="E30"/>
  <c r="D30"/>
  <c r="F30"/>
  <c r="C30"/>
  <c r="R75"/>
  <c r="F47"/>
  <c r="E47"/>
  <c r="C47"/>
  <c r="D47"/>
  <c r="M13"/>
  <c r="R28"/>
  <c r="M8"/>
  <c r="M33"/>
  <c r="C12"/>
  <c r="D12"/>
  <c r="F12"/>
  <c r="E12"/>
  <c r="M38"/>
  <c r="M61"/>
  <c r="C38"/>
  <c r="F38"/>
  <c r="D38"/>
  <c r="E38"/>
  <c r="R83"/>
  <c r="R76"/>
  <c r="D69"/>
  <c r="C69"/>
  <c r="E69"/>
  <c r="F69"/>
  <c r="R13"/>
  <c r="R18"/>
  <c r="F18"/>
  <c r="D18"/>
  <c r="C18"/>
  <c r="E18"/>
  <c r="E86"/>
  <c r="F86"/>
  <c r="C86"/>
  <c r="D86"/>
  <c r="M95"/>
  <c r="M80"/>
  <c r="R74"/>
  <c r="B99"/>
  <c r="D3"/>
  <c r="C3"/>
  <c r="F3"/>
  <c r="E3"/>
  <c r="R97"/>
  <c r="R33"/>
  <c r="C65"/>
  <c r="D65"/>
  <c r="F65"/>
  <c r="E65"/>
  <c r="E83"/>
  <c r="D83"/>
  <c r="C83"/>
  <c r="F83"/>
  <c r="D36"/>
  <c r="F36"/>
  <c r="E36"/>
  <c r="C36"/>
  <c r="R91"/>
  <c r="P99"/>
  <c r="R27"/>
  <c r="M43"/>
  <c r="E51"/>
  <c r="F51"/>
  <c r="D51"/>
  <c r="C51"/>
  <c r="R36"/>
  <c r="D74"/>
  <c r="E74"/>
  <c r="F74"/>
  <c r="C74"/>
  <c r="M25"/>
  <c r="R69"/>
  <c r="M75"/>
  <c r="M12"/>
  <c r="M3"/>
  <c r="I99"/>
  <c r="E34"/>
  <c r="C34"/>
  <c r="F34"/>
  <c r="D34"/>
  <c r="R4"/>
  <c r="R15"/>
  <c r="R14"/>
  <c r="R86"/>
  <c r="M4"/>
  <c r="M77"/>
  <c r="J99"/>
  <c r="M86"/>
  <c r="F33"/>
  <c r="E33"/>
  <c r="D33"/>
  <c r="C33"/>
  <c r="M28"/>
  <c r="M90"/>
  <c r="R65"/>
  <c r="R16"/>
  <c r="F32"/>
  <c r="E32"/>
  <c r="C32"/>
  <c r="D32"/>
  <c r="R25"/>
  <c r="R66"/>
  <c r="M15"/>
  <c r="C4"/>
  <c r="E4"/>
  <c r="F4"/>
  <c r="D4"/>
  <c r="R85"/>
  <c r="F57"/>
  <c r="D57"/>
  <c r="E57"/>
  <c r="C57"/>
  <c r="D81"/>
  <c r="F81"/>
  <c r="E81"/>
  <c r="C81"/>
  <c r="C66"/>
  <c r="D66"/>
  <c r="E66"/>
  <c r="F66"/>
  <c r="R31"/>
  <c r="M66"/>
  <c r="M56"/>
  <c r="R71"/>
  <c r="R10"/>
  <c r="M98"/>
  <c r="M22"/>
  <c r="R87"/>
  <c r="F98"/>
  <c r="C98"/>
  <c r="E98"/>
  <c r="D98"/>
  <c r="D17"/>
  <c r="C17"/>
  <c r="E17"/>
  <c r="F17"/>
  <c r="R82"/>
  <c r="M97"/>
  <c r="F93"/>
  <c r="C93"/>
  <c r="E93"/>
  <c r="D93"/>
  <c r="E11"/>
  <c r="F11"/>
  <c r="C11"/>
  <c r="D11"/>
  <c r="D10"/>
  <c r="E10"/>
  <c r="F10"/>
  <c r="C10"/>
  <c r="O99"/>
  <c r="M41"/>
  <c r="M14"/>
  <c r="N99"/>
  <c r="R3"/>
  <c r="R35"/>
  <c r="M45"/>
  <c r="F79"/>
  <c r="E79"/>
  <c r="C79"/>
  <c r="D79"/>
  <c r="R60"/>
  <c r="E43"/>
  <c r="F43"/>
  <c r="C43"/>
  <c r="D43"/>
  <c r="E95"/>
  <c r="D95"/>
  <c r="C95"/>
  <c r="F95"/>
  <c r="R62"/>
  <c r="R70"/>
  <c r="R45"/>
  <c r="M89"/>
  <c r="M76"/>
  <c r="C77"/>
  <c r="F77"/>
  <c r="E77"/>
  <c r="D77"/>
  <c r="C21"/>
  <c r="E21"/>
  <c r="F21"/>
  <c r="D21"/>
  <c r="C85"/>
  <c r="D85"/>
  <c r="E85"/>
  <c r="F85"/>
  <c r="R80"/>
  <c r="M88"/>
  <c r="M55"/>
  <c r="R24"/>
  <c r="M51"/>
  <c r="R90"/>
  <c r="M87"/>
  <c r="F60"/>
  <c r="C60"/>
  <c r="D60"/>
  <c r="E60"/>
  <c r="E54"/>
  <c r="C54"/>
  <c r="D54"/>
  <c r="F54"/>
  <c r="F8"/>
  <c r="D8"/>
  <c r="C8"/>
  <c r="E8"/>
  <c r="D7"/>
  <c r="F7"/>
  <c r="C7"/>
  <c r="E7"/>
  <c r="M57"/>
  <c r="R81"/>
  <c r="R46"/>
  <c r="R37"/>
  <c r="M85"/>
  <c r="R51"/>
  <c r="R53"/>
  <c r="D92"/>
  <c r="F92"/>
  <c r="C92"/>
  <c r="E92"/>
  <c r="R6"/>
  <c r="E90"/>
  <c r="D90"/>
  <c r="F90"/>
  <c r="C90"/>
  <c r="M17"/>
  <c r="M50"/>
  <c r="R30"/>
  <c r="M24"/>
  <c r="M83"/>
  <c r="R41"/>
  <c r="E62"/>
  <c r="F62"/>
  <c r="D62"/>
  <c r="C62"/>
  <c r="R52"/>
  <c r="K99"/>
  <c r="R7"/>
  <c r="M78"/>
  <c r="C63"/>
  <c r="D63"/>
  <c r="E63"/>
  <c r="F63"/>
  <c r="R40"/>
  <c r="M63"/>
  <c r="C88"/>
  <c r="D88"/>
  <c r="F88"/>
  <c r="E88"/>
  <c r="H99"/>
  <c r="M67"/>
  <c r="R22"/>
  <c r="R29"/>
  <c r="G99"/>
  <c r="E75"/>
  <c r="C75"/>
  <c r="F75"/>
  <c r="D75"/>
  <c r="M82"/>
  <c r="E40"/>
  <c r="D40"/>
  <c r="C40"/>
  <c r="F40"/>
  <c r="E9"/>
  <c r="F9"/>
  <c r="C9"/>
  <c r="D9"/>
  <c r="M21"/>
  <c r="E72"/>
  <c r="F72"/>
  <c r="D72"/>
  <c r="C72"/>
  <c r="D71"/>
  <c r="C71"/>
  <c r="F71"/>
  <c r="E71"/>
  <c r="M46"/>
  <c r="R93"/>
  <c r="R9"/>
  <c r="M49"/>
  <c r="D5"/>
  <c r="C5"/>
  <c r="F5"/>
  <c r="E5"/>
  <c r="M42"/>
  <c r="R50"/>
  <c r="R12"/>
  <c r="M92"/>
  <c r="M47"/>
  <c r="M20"/>
  <c r="R8"/>
  <c r="E58"/>
  <c r="D58"/>
  <c r="C58"/>
  <c r="F58"/>
  <c r="F28"/>
  <c r="E28"/>
  <c r="C28"/>
  <c r="D28"/>
  <c r="M32"/>
  <c r="R79"/>
  <c r="C76"/>
  <c r="F76"/>
  <c r="E76"/>
  <c r="D76"/>
  <c r="R54"/>
  <c r="R11"/>
  <c r="R58"/>
  <c r="F23"/>
  <c r="E23"/>
  <c r="C23"/>
  <c r="D23"/>
  <c r="E16"/>
  <c r="C16"/>
  <c r="D16"/>
  <c r="F16"/>
  <c r="C70"/>
  <c r="F70"/>
  <c r="E70"/>
  <c r="D70"/>
  <c r="D14"/>
  <c r="E14"/>
  <c r="F14"/>
  <c r="C14"/>
  <c r="C89"/>
  <c r="E89"/>
  <c r="F89"/>
  <c r="D89"/>
  <c r="R42"/>
  <c r="R63"/>
  <c r="M18"/>
  <c r="R84"/>
  <c r="R77"/>
  <c r="M7"/>
  <c r="M68"/>
  <c r="M62"/>
  <c r="M5"/>
  <c r="M69"/>
  <c r="F55"/>
  <c r="E55"/>
  <c r="C55"/>
  <c r="D55"/>
  <c r="F15"/>
  <c r="E15"/>
  <c r="D15"/>
  <c r="C15"/>
  <c r="D24"/>
  <c r="E24"/>
  <c r="C24"/>
  <c r="F24"/>
  <c r="R55"/>
  <c r="M27"/>
  <c r="M48"/>
  <c r="R88"/>
  <c r="M26"/>
  <c r="M52"/>
  <c r="R5"/>
  <c r="F44"/>
  <c r="C44"/>
  <c r="E44"/>
  <c r="D44"/>
  <c r="M60"/>
  <c r="R59"/>
  <c r="R98"/>
  <c r="R96"/>
  <c r="C49"/>
  <c r="D49"/>
  <c r="F49"/>
  <c r="E49"/>
  <c r="F96"/>
  <c r="D96"/>
  <c r="E96"/>
  <c r="C96"/>
  <c r="R78"/>
  <c r="C87"/>
  <c r="D87"/>
  <c r="E87"/>
  <c r="F87"/>
  <c r="E42"/>
  <c r="C42"/>
  <c r="F42"/>
  <c r="D42"/>
  <c r="C48"/>
  <c r="F48"/>
  <c r="D48"/>
  <c r="E48"/>
  <c r="M34"/>
  <c r="M74"/>
  <c r="R48"/>
  <c r="M29"/>
  <c r="M39"/>
  <c r="R20"/>
  <c r="M6"/>
  <c r="M30"/>
  <c r="E61"/>
  <c r="F61"/>
  <c r="D61"/>
  <c r="C61"/>
  <c r="R67"/>
  <c r="R92"/>
  <c r="M16"/>
  <c r="M71"/>
  <c r="R39"/>
  <c r="M58"/>
  <c r="M73"/>
  <c r="M40"/>
  <c r="D67"/>
  <c r="E67"/>
  <c r="C67"/>
  <c r="F67"/>
  <c r="M36"/>
  <c r="C29"/>
  <c r="D29"/>
  <c r="F29"/>
  <c r="E29"/>
  <c r="M94"/>
  <c r="R68"/>
  <c r="M84"/>
  <c r="E82"/>
  <c r="D82"/>
  <c r="C82"/>
  <c r="F82"/>
  <c r="M44"/>
  <c r="D41"/>
  <c r="F41"/>
  <c r="C41"/>
  <c r="E41"/>
  <c r="D31"/>
  <c r="F31"/>
  <c r="C31"/>
  <c r="E31"/>
  <c r="D53"/>
  <c r="F53"/>
  <c r="C53"/>
  <c r="E53"/>
  <c r="R19"/>
  <c r="M93"/>
  <c r="R23"/>
  <c r="Q99"/>
  <c r="C19"/>
  <c r="E19"/>
  <c r="D19"/>
  <c r="F19"/>
  <c r="R95"/>
  <c r="R94"/>
  <c r="M53"/>
  <c r="C68"/>
  <c r="D68"/>
  <c r="E68"/>
  <c r="F68"/>
  <c r="M35"/>
  <c r="D84"/>
  <c r="F84"/>
  <c r="C84"/>
  <c r="E84"/>
  <c r="R72"/>
  <c r="R21"/>
  <c r="R26"/>
  <c r="M64"/>
  <c r="M91"/>
  <c r="R89"/>
  <c r="F46"/>
  <c r="D46"/>
  <c r="C46"/>
  <c r="E46"/>
  <c r="F64"/>
  <c r="D64"/>
  <c r="C64"/>
  <c r="E64"/>
  <c r="R49"/>
  <c r="R73"/>
  <c r="R44"/>
  <c r="M81"/>
  <c r="R38"/>
  <c r="C13"/>
  <c r="D13"/>
  <c r="E13"/>
  <c r="F13"/>
  <c r="M70"/>
  <c r="E6"/>
  <c r="C6"/>
  <c r="D6"/>
  <c r="F6"/>
  <c r="M11"/>
  <c r="F97"/>
  <c r="D97"/>
  <c r="C97"/>
  <c r="E97"/>
  <c r="D50"/>
  <c r="C50"/>
  <c r="E50"/>
  <c r="F50"/>
  <c r="M19"/>
  <c r="D25"/>
  <c r="E25"/>
  <c r="C25"/>
  <c r="F25"/>
  <c r="M10"/>
  <c r="E73"/>
  <c r="F73"/>
  <c r="C73"/>
  <c r="D73"/>
  <c r="M31"/>
  <c r="E27"/>
  <c r="F27"/>
  <c r="C27"/>
  <c r="D27"/>
  <c r="R43"/>
  <c r="C20"/>
  <c r="F20"/>
  <c r="E20"/>
  <c r="D20"/>
  <c r="C26"/>
  <c r="D26"/>
  <c r="E26"/>
  <c r="F26"/>
  <c r="C37"/>
  <c r="D37"/>
  <c r="E37"/>
  <c r="F37"/>
  <c r="C22"/>
  <c r="D22"/>
  <c r="F22"/>
  <c r="E22"/>
  <c r="R64"/>
  <c r="D91"/>
  <c r="F91"/>
  <c r="C91"/>
  <c r="E91"/>
  <c r="R34"/>
  <c r="E39"/>
  <c r="F39"/>
  <c r="C39"/>
  <c r="D39"/>
  <c r="M72"/>
  <c r="R56"/>
  <c r="M9"/>
  <c r="F52"/>
  <c r="E52"/>
  <c r="C52"/>
  <c r="D52"/>
  <c r="M96"/>
  <c r="L99"/>
  <c r="C59"/>
  <c r="F59"/>
  <c r="D59"/>
  <c r="E59"/>
  <c r="E56"/>
  <c r="C56"/>
  <c r="F56"/>
  <c r="D56"/>
  <c r="R32"/>
  <c r="R57"/>
  <c r="R47"/>
  <c r="M23"/>
  <c r="C45"/>
  <c r="D45"/>
  <c r="F45"/>
  <c r="E45"/>
  <c r="M37"/>
  <c r="C94"/>
  <c r="F94"/>
  <c r="E94"/>
  <c r="D94"/>
  <c r="M59"/>
  <c r="T39" i="73"/>
  <c r="R40"/>
  <c r="D40" i="29" s="1"/>
  <c r="S40" i="73"/>
  <c r="D40" i="28" s="1"/>
  <c r="Q40" i="73"/>
  <c r="D40" i="26" s="1"/>
  <c r="P40" i="73"/>
  <c r="D40" i="24" s="1"/>
  <c r="K38" i="65"/>
  <c r="F38"/>
  <c r="F39"/>
  <c r="C99" i="78" l="1"/>
  <c r="E99"/>
  <c r="R99"/>
  <c r="D99"/>
  <c r="F99"/>
  <c r="M99"/>
  <c r="T40" i="73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62" i="54" l="1"/>
  <c r="DC51"/>
  <c r="DC47"/>
  <c r="DC19"/>
  <c r="DB37"/>
  <c r="DB33"/>
  <c r="DB29"/>
  <c r="DB25"/>
  <c r="BM62"/>
  <c r="DI62" s="1"/>
  <c r="E62" i="40" s="1"/>
  <c r="AY70" i="54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DH46" s="1"/>
  <c r="D46" i="40" s="1"/>
  <c r="AR74" i="5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DI69" s="1"/>
  <c r="E69" i="40" s="1"/>
  <c r="CG71" i="54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DG27" s="1"/>
  <c r="C27" i="40" s="1"/>
  <c r="AR31" i="54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DJ41" s="1"/>
  <c r="F41" i="40" s="1"/>
  <c r="BT43" i="54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BT79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BT15"/>
  <c r="DJ15" s="1"/>
  <c r="F15" i="40" s="1"/>
  <c r="DB18" i="54"/>
  <c r="DB22"/>
  <c r="BT25"/>
  <c r="DJ25" s="1"/>
  <c r="F25" i="40" s="1"/>
  <c r="DB26" i="54"/>
  <c r="BT29"/>
  <c r="DJ29" s="1"/>
  <c r="F29" i="40" s="1"/>
  <c r="DB30" i="54"/>
  <c r="BT33"/>
  <c r="DJ33" s="1"/>
  <c r="F33" i="40" s="1"/>
  <c r="DB34" i="54"/>
  <c r="DB35"/>
  <c r="DB38"/>
  <c r="BT40"/>
  <c r="DJ40" s="1"/>
  <c r="F40" i="40" s="1"/>
  <c r="DB41" i="54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DI92" s="1"/>
  <c r="E92" i="40" s="1"/>
  <c r="BM98" i="54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DH88" s="1"/>
  <c r="D88" i="40" s="1"/>
  <c r="BF91" i="54"/>
  <c r="BF92"/>
  <c r="DH92" s="1"/>
  <c r="D92" i="40" s="1"/>
  <c r="BF97" i="54"/>
  <c r="DH97" s="1"/>
  <c r="D97" i="40" s="1"/>
  <c r="BF17" i="54"/>
  <c r="DH17" s="1"/>
  <c r="D17" i="40" s="1"/>
  <c r="BF30" i="54"/>
  <c r="BF49"/>
  <c r="BF4"/>
  <c r="DH4" s="1"/>
  <c r="D4" i="40" s="1"/>
  <c r="BF6" i="54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BF77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DG8" s="1"/>
  <c r="C8" i="40" s="1"/>
  <c r="AY9" i="54"/>
  <c r="DG9" s="1"/>
  <c r="C9" i="40" s="1"/>
  <c r="AY15" i="54"/>
  <c r="DI15"/>
  <c r="E15" i="40" s="1"/>
  <c r="AY17" i="54"/>
  <c r="AY19"/>
  <c r="DG19" s="1"/>
  <c r="C19" i="40" s="1"/>
  <c r="AY29" i="54"/>
  <c r="DG29" s="1"/>
  <c r="C29" i="40" s="1"/>
  <c r="AY32" i="54"/>
  <c r="DG32" s="1"/>
  <c r="C32" i="40" s="1"/>
  <c r="DH32" i="54"/>
  <c r="D32" i="40" s="1"/>
  <c r="AY40" i="54"/>
  <c r="DG40" s="1"/>
  <c r="C40" i="40" s="1"/>
  <c r="CE40" i="54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DG22" s="1"/>
  <c r="C22" i="40" s="1"/>
  <c r="AY25" i="54"/>
  <c r="DG25" s="1"/>
  <c r="C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AY61" i="54"/>
  <c r="DG61" s="1"/>
  <c r="C61" i="40" s="1"/>
  <c r="DJ70" i="54"/>
  <c r="F70" i="40" s="1"/>
  <c r="CE77" i="54"/>
  <c r="CE93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DH10"/>
  <c r="D10" i="40" s="1"/>
  <c r="AY18" i="54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AR27" i="54"/>
  <c r="DF27" s="1"/>
  <c r="B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AR56" i="54"/>
  <c r="DF56" s="1"/>
  <c r="B56" i="40" s="1"/>
  <c r="DH56" i="54"/>
  <c r="D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J36" i="54"/>
  <c r="F36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H37" i="54"/>
  <c r="D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I25" i="54"/>
  <c r="E25" i="40" s="1"/>
  <c r="DI28" i="54"/>
  <c r="E28" i="40" s="1"/>
  <c r="AR30" i="54"/>
  <c r="DF30" s="1"/>
  <c r="B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J43" i="54"/>
  <c r="F43" i="40" s="1"/>
  <c r="AR46" i="54"/>
  <c r="DF46" s="1"/>
  <c r="B46" i="40" s="1"/>
  <c r="DH49" i="54"/>
  <c r="D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H72" i="54"/>
  <c r="D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P44" s="1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9" i="54" l="1"/>
  <c r="DD10"/>
  <c r="DD95"/>
  <c r="DD61"/>
  <c r="DD59"/>
  <c r="DD47"/>
  <c r="DD33"/>
  <c r="DD94"/>
  <c r="DD66"/>
  <c r="DD29"/>
  <c r="CW16"/>
  <c r="CB14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D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G16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4" l="1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V16" i="63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4" l="1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O17" i="63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V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V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O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<sst xmlns="http://schemas.openxmlformats.org/spreadsheetml/2006/main" count="9411" uniqueCount="598">
  <si>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</si>
  <si>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</si>
  <si>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</si>
  <si>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</si>
  <si>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</si>
  <si>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</si>
  <si>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</si>
  <si>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</si>
  <si>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</si>
  <si>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</si>
  <si>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</si>
  <si>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</si>
  <si>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</si>
  <si>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</si>
  <si>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</si>
  <si>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</si>
  <si>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</si>
  <si>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</si>
  <si>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</si>
  <si>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</si>
  <si>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</si>
  <si>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</si>
  <si>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</si>
  <si>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</si>
  <si>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</si>
  <si>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</si>
  <si>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</si>
  <si>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</si>
  <si>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</si>
  <si>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</si>
  <si>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</si>
  <si>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</si>
  <si>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</si>
  <si>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</si>
  <si>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</si>
  <si>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</si>
  <si>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</si>
  <si>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</si>
  <si>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</si>
  <si>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</si>
  <si>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</si>
  <si>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</si>
  <si>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</si>
  <si>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</si>
  <si>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</si>
  <si>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</si>
  <si>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</si>
  <si>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</si>
  <si>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</si>
  <si>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</si>
  <si>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</si>
  <si>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</si>
  <si>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</si>
  <si>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</si>
  <si>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</si>
  <si>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</si>
  <si>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</si>
  <si>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</si>
  <si>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</si>
  <si>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</si>
  <si>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</si>
  <si>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</si>
  <si>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</si>
  <si>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</si>
  <si>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</si>
  <si>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</si>
  <si>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</si>
  <si>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</si>
  <si>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</si>
  <si>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</si>
  <si>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</si>
  <si>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</si>
  <si>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</si>
  <si>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</si>
  <si>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</si>
  <si>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</si>
  <si>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</si>
  <si>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</si>
  <si>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</si>
  <si>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</si>
  <si>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</si>
  <si>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</si>
  <si>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</si>
  <si>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</si>
  <si>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</si>
  <si>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</si>
  <si>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</si>
  <si>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</si>
  <si>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</si>
  <si>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</si>
  <si>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</si>
  <si>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</si>
  <si>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</si>
  <si>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</si>
  <si>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</si>
  <si>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</si>
  <si>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</si>
  <si>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</si>
  <si>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</si>
  <si>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</si>
  <si>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</si>
  <si>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</si>
  <si>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</si>
  <si>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</si>
  <si>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</si>
  <si>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</si>
  <si>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</si>
  <si>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</si>
  <si>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</si>
  <si>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</si>
  <si>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</si>
  <si>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</si>
  <si>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</si>
  <si>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</si>
  <si>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</si>
  <si>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</si>
  <si>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</si>
  <si>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</si>
  <si>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</si>
  <si>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</si>
  <si>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</si>
  <si>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</si>
  <si>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</si>
  <si>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</si>
  <si>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</si>
  <si>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</si>
  <si>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</si>
  <si>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</si>
  <si>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</si>
  <si>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</si>
  <si>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</si>
  <si>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</si>
  <si>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</si>
  <si>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</si>
  <si>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</si>
  <si>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</si>
  <si>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</si>
  <si>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</si>
  <si>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</si>
  <si>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</si>
  <si>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</si>
  <si>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</si>
  <si>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</si>
  <si>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</si>
  <si>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</si>
  <si>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</si>
  <si>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</si>
  <si>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</si>
  <si>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</si>
  <si>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</si>
  <si>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</si>
  <si>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</si>
  <si>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</si>
  <si>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</si>
  <si>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</si>
  <si>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</si>
  <si>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</si>
  <si>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</si>
  <si>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</si>
  <si>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</si>
  <si>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</si>
  <si>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</si>
  <si>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</si>
  <si>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</si>
  <si>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</si>
  <si>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</si>
  <si>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</si>
  <si>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</si>
  <si>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</si>
  <si>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</si>
  <si>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</si>
  <si>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</si>
  <si>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</si>
  <si>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</si>
  <si>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</si>
  <si>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</si>
  <si>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</si>
  <si>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</si>
  <si>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</si>
  <si>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</si>
  <si>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</si>
  <si>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</si>
  <si>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</si>
  <si>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</si>
  <si>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</si>
  <si>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</si>
  <si>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</si>
  <si>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</si>
  <si>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</si>
  <si>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</si>
  <si>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</si>
  <si>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</si>
  <si>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</si>
  <si>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</si>
  <si>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</si>
  <si>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</si>
  <si>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</si>
  <si>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</si>
  <si>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</si>
  <si>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</si>
  <si>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</si>
  <si>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</si>
  <si>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</si>
  <si>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</si>
  <si>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</si>
  <si>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</si>
  <si>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</si>
  <si>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</si>
  <si>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</si>
  <si>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</si>
  <si>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</si>
  <si>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</si>
  <si>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</si>
  <si>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</si>
  <si>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</si>
  <si>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</si>
  <si>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</si>
  <si>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</si>
  <si>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</si>
  <si>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</si>
  <si>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</si>
  <si>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</si>
  <si>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</si>
  <si>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</si>
  <si>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</si>
  <si>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</si>
  <si>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</si>
  <si>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</si>
  <si>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</si>
  <si>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</si>
  <si>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</si>
  <si>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</si>
  <si>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</si>
  <si>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</si>
  <si>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</si>
  <si>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</si>
  <si>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</si>
  <si>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</si>
  <si>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</si>
  <si>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</si>
  <si>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</si>
  <si>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</si>
  <si>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</si>
  <si>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</si>
  <si>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</si>
  <si>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</si>
  <si>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</si>
  <si>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</si>
  <si>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</si>
  <si>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</si>
  <si>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</si>
  <si>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</si>
  <si>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</si>
  <si>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</si>
  <si>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</si>
  <si>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</si>
  <si>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</si>
  <si>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</si>
  <si>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</si>
  <si>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</si>
  <si>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</si>
  <si>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</si>
  <si>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</si>
  <si>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</si>
  <si>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</si>
  <si>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</si>
  <si>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</si>
  <si>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</si>
  <si>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</si>
  <si>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</si>
  <si>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</si>
  <si>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</si>
  <si>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</si>
  <si>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</si>
  <si>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</si>
  <si>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</si>
  <si>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</si>
  <si>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</si>
  <si>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</si>
  <si>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</si>
  <si>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</si>
  <si>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</si>
  <si>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</si>
  <si>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</si>
  <si>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</si>
  <si>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</si>
  <si>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</si>
  <si>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</si>
  <si>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</si>
  <si>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</si>
  <si>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</si>
  <si>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</si>
  <si>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</si>
  <si>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</si>
  <si>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</si>
  <si>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</si>
  <si>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</si>
  <si>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</si>
  <si>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</si>
  <si>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</si>
  <si>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</si>
  <si>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</si>
  <si>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</si>
  <si>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</si>
  <si>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</si>
  <si>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</si>
  <si>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</si>
  <si>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</si>
  <si>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</si>
  <si>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</si>
  <si>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</si>
  <si>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</si>
  <si>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</si>
  <si>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</si>
  <si>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</si>
  <si>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</si>
  <si>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</si>
  <si>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</si>
  <si>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</si>
  <si>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</si>
  <si>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</si>
  <si>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</si>
  <si>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</si>
  <si>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</si>
  <si>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</si>
  <si>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</si>
  <si>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</si>
  <si>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</si>
  <si>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</si>
  <si>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</si>
  <si>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</si>
  <si>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</si>
  <si>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</si>
  <si>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</si>
  <si>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</si>
  <si>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</si>
  <si>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</si>
  <si>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</si>
  <si>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</si>
  <si>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</si>
  <si>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</si>
  <si>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</si>
  <si>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</si>
  <si>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</si>
  <si>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</si>
  <si>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</si>
  <si>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</si>
  <si>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</si>
  <si>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</si>
  <si>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</si>
  <si>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</si>
  <si>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</si>
  <si>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</si>
  <si>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</si>
  <si>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</si>
  <si>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</si>
  <si>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</si>
  <si>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</si>
  <si>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</si>
  <si>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</si>
  <si>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</si>
  <si>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</si>
  <si>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</si>
  <si>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</si>
  <si>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</si>
  <si>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</si>
  <si>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</si>
  <si>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</si>
  <si>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</si>
  <si>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</si>
  <si>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</si>
  <si>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</si>
  <si>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</si>
  <si>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</si>
  <si>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</si>
  <si>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</si>
  <si>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</si>
  <si>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</si>
  <si>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</si>
  <si>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</si>
  <si>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</si>
  <si>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</si>
  <si>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</si>
  <si>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</si>
  <si>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</si>
  <si>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</si>
  <si>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</si>
  <si>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</si>
  <si>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</si>
  <si>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</si>
  <si>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</si>
  <si>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</si>
  <si>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</si>
  <si>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</si>
  <si>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</si>
  <si>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</si>
  <si>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</si>
  <si>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</si>
  <si>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</si>
  <si>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</si>
  <si>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</si>
  <si>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</si>
  <si>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</si>
  <si>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</si>
  <si>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</si>
  <si>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</si>
  <si>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</si>
  <si>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</si>
  <si>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</si>
  <si>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</si>
  <si>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</si>
  <si>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</si>
  <si>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</si>
  <si>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</si>
  <si>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</si>
  <si>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</si>
  <si>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</si>
  <si>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</si>
  <si>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</si>
  <si>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</si>
  <si>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</si>
  <si>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</si>
  <si>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</si>
  <si>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</si>
  <si>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</si>
  <si>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</si>
  <si>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</si>
  <si>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</si>
  <si>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</si>
  <si>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</si>
  <si>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</si>
  <si>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</si>
  <si>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</si>
  <si>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</si>
  <si>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</si>
  <si>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</si>
  <si>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</si>
  <si>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</si>
  <si>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</si>
  <si>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</si>
  <si>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</si>
  <si>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</si>
  <si>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</si>
  <si>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</si>
  <si>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</si>
  <si>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</si>
  <si>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</si>
  <si>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</si>
  <si>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</si>
  <si>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</si>
  <si>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</si>
  <si>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</si>
  <si>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</si>
  <si>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</si>
  <si>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</si>
  <si>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</si>
  <si>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</si>
  <si>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</si>
  <si>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</si>
  <si>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</si>
  <si>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</si>
  <si>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</si>
  <si>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</si>
  <si>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</si>
  <si>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</si>
  <si>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</si>
  <si>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</si>
  <si>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</si>
  <si>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</si>
  <si>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</si>
  <si>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</si>
  <si>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</si>
  <si>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</si>
  <si>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</si>
  <si>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</si>
  <si>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</si>
  <si>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</si>
  <si>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</si>
  <si>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</si>
  <si>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</si>
  <si>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</si>
  <si>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</si>
  <si>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</si>
  <si>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</si>
  <si>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</si>
  <si>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</si>
  <si>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</si>
  <si>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</si>
  <si>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</si>
  <si>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</si>
  <si>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</si>
  <si>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</si>
  <si>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</si>
  <si>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</si>
  <si>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</si>
  <si>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</si>
  <si>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</si>
  <si>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</si>
  <si>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</si>
  <si>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</si>
  <si>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</si>
  <si>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</si>
  <si>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</si>
  <si>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</si>
  <si>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</si>
  <si>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</si>
  <si>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</si>
  <si>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</si>
  <si>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</si>
  <si>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</si>
  <si>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</si>
  <si>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</si>
  <si>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</si>
  <si>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</si>
  <si>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</si>
  <si>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</si>
  <si>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</si>
  <si>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</si>
  <si>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</si>
  <si>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</si>
  <si>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</si>
  <si>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</si>
  <si>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</si>
  <si>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</si>
  <si>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</si>
  <si>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</si>
  <si>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</si>
  <si>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</si>
  <si>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</si>
  <si>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</si>
  <si>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</si>
  <si>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</si>
  <si>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</si>
  <si>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</si>
  <si>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</si>
  <si>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</si>
  <si>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</si>
  <si>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</si>
  <si>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</si>
  <si>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</si>
  <si>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</si>
  <si>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</si>
  <si>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</si>
  <si>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</si>
  <si>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</si>
  <si>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65IS2025/03/29</t>
  </si>
  <si>
    <t>AEML</t>
  </si>
  <si>
    <t>GNA/WR/2025/03/01/6406</t>
  </si>
  <si>
    <t>TRN_ENERGY</t>
  </si>
  <si>
    <t>GNA/NR/2025/03/01/3469</t>
  </si>
  <si>
    <t>HP</t>
  </si>
  <si>
    <t>GNA/NR/2025/03/01/6891</t>
  </si>
  <si>
    <t>JPL2</t>
  </si>
  <si>
    <t>GNA/NR/2025/03/01/1906</t>
  </si>
  <si>
    <t>CHANJUII</t>
  </si>
  <si>
    <t>NR/01082024/19092033/Chanju/TPDDL/01082024</t>
  </si>
  <si>
    <t>SKS_Raigarh</t>
  </si>
  <si>
    <t>GNA/NR/2025/03/01/4651</t>
  </si>
  <si>
    <t>BAWANA_GAS</t>
  </si>
  <si>
    <t>NR/30092023/31122025/SH-07</t>
  </si>
  <si>
    <t>JIPL</t>
  </si>
  <si>
    <t>GNA/NR/2025/03/01/9482</t>
  </si>
  <si>
    <t>KSEB</t>
  </si>
  <si>
    <t>GNA/SR/2025/03/01/7500</t>
  </si>
  <si>
    <t>NR/30092023/26122029/SH-06</t>
  </si>
  <si>
    <t>RKM_POWER</t>
  </si>
  <si>
    <t>GNA/NR/2025/03/01/2563</t>
  </si>
  <si>
    <t>GNA/NR/2025/03/01/8036</t>
  </si>
  <si>
    <t>APSEPL_FTG</t>
  </si>
  <si>
    <t>GNARE/NR/2024/12/20/3668</t>
  </si>
  <si>
    <t>CSEB_Beneficiary</t>
  </si>
  <si>
    <t>WR/2025/26426/A/60226</t>
  </si>
  <si>
    <t>ITCWIND</t>
  </si>
  <si>
    <t>NR/2025/25159/A/60121</t>
  </si>
  <si>
    <t>WR/2025/26427/A/60228</t>
  </si>
  <si>
    <t>WR/2025/26582/A/60496</t>
  </si>
  <si>
    <t>WR/2025/26499/A/60498</t>
  </si>
  <si>
    <t>TPSL_BKN2</t>
  </si>
  <si>
    <t>NR/2025/25761/C</t>
  </si>
  <si>
    <t>RSRPL_BKN</t>
  </si>
  <si>
    <t>NR/2025/25762/C</t>
  </si>
  <si>
    <t>TCSPL_BKN2</t>
  </si>
  <si>
    <t>OIDLWM3_AEROCITY</t>
  </si>
  <si>
    <t>NR/2025/25518/A/60263</t>
  </si>
  <si>
    <t>ABLWM1_AEROCITY</t>
  </si>
  <si>
    <t>NR/2025/25516/A/60248</t>
  </si>
  <si>
    <t>OIDLWM2_AEROCITY</t>
  </si>
  <si>
    <t>NR/2025/25517/A/60254</t>
  </si>
  <si>
    <t>TPC_MSEB</t>
  </si>
  <si>
    <t>GNA/WR/2025/01/01/8625</t>
  </si>
  <si>
    <t>GNA/NR/2025/03/01/5143</t>
  </si>
  <si>
    <t>GNA/WR/2025/01/01/9606</t>
  </si>
  <si>
    <t>East_Delhi_Waste_Processing_Company_Limited_(EDWPCL)</t>
  </si>
  <si>
    <t>HARYANA-BAWANA_GAS</t>
  </si>
  <si>
    <t>PUNJAB-BAWANA_GAS</t>
  </si>
  <si>
    <t>OIDLWM3_AEROCITY-TCSPL_BKN2</t>
  </si>
  <si>
    <t>ABLWM1_AEROCITY-TCSPL_BKN2</t>
  </si>
  <si>
    <t>OIDLWM2_AEROCITY-TCSPL_BKN2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</si>
</sst>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165</v>
          </cell>
          <cell r="C5">
            <v>0</v>
          </cell>
          <cell r="D5">
            <v>165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165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165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165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165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165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165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165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165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165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165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165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165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165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165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165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165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165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165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165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165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165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>
        <row r="5">
          <cell r="B5">
            <v>78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78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78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78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78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78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78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78</v>
          </cell>
          <cell r="C12">
            <v>0</v>
          </cell>
          <cell r="D12">
            <v>0</v>
          </cell>
          <cell r="E12">
            <v>0</v>
          </cell>
          <cell r="H12">
            <v>39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78</v>
          </cell>
          <cell r="C13">
            <v>0</v>
          </cell>
          <cell r="D13">
            <v>0</v>
          </cell>
          <cell r="E13">
            <v>0</v>
          </cell>
          <cell r="H13">
            <v>39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78</v>
          </cell>
          <cell r="C14">
            <v>0</v>
          </cell>
          <cell r="D14">
            <v>0</v>
          </cell>
          <cell r="E14">
            <v>0</v>
          </cell>
          <cell r="H14">
            <v>39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78</v>
          </cell>
          <cell r="C15">
            <v>0</v>
          </cell>
          <cell r="D15">
            <v>0</v>
          </cell>
          <cell r="E15">
            <v>0</v>
          </cell>
          <cell r="H15">
            <v>39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78</v>
          </cell>
          <cell r="C16">
            <v>0</v>
          </cell>
          <cell r="D16">
            <v>0</v>
          </cell>
          <cell r="E16">
            <v>0</v>
          </cell>
          <cell r="H16">
            <v>39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78</v>
          </cell>
          <cell r="C17">
            <v>0</v>
          </cell>
          <cell r="D17">
            <v>0</v>
          </cell>
          <cell r="E17">
            <v>0</v>
          </cell>
          <cell r="H17">
            <v>39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78</v>
          </cell>
          <cell r="C18">
            <v>0</v>
          </cell>
          <cell r="D18">
            <v>0</v>
          </cell>
          <cell r="E18">
            <v>0</v>
          </cell>
          <cell r="H18">
            <v>39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78</v>
          </cell>
          <cell r="C19">
            <v>0</v>
          </cell>
          <cell r="D19">
            <v>0</v>
          </cell>
          <cell r="E19">
            <v>0</v>
          </cell>
          <cell r="H19">
            <v>39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78</v>
          </cell>
          <cell r="C20">
            <v>0</v>
          </cell>
          <cell r="D20">
            <v>0</v>
          </cell>
          <cell r="E20">
            <v>0</v>
          </cell>
          <cell r="H20">
            <v>39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78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78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78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78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78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78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78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78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78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78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78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78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78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78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78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78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78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78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78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78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78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78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78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78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78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78</v>
          </cell>
          <cell r="C46">
            <v>0</v>
          </cell>
          <cell r="D46">
            <v>0</v>
          </cell>
          <cell r="E46">
            <v>0</v>
          </cell>
          <cell r="H46">
            <v>38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78</v>
          </cell>
          <cell r="C47">
            <v>0</v>
          </cell>
          <cell r="D47">
            <v>0</v>
          </cell>
          <cell r="E47">
            <v>0</v>
          </cell>
          <cell r="H47">
            <v>38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78</v>
          </cell>
          <cell r="C48">
            <v>0</v>
          </cell>
          <cell r="D48">
            <v>0</v>
          </cell>
          <cell r="E48">
            <v>0</v>
          </cell>
          <cell r="H48">
            <v>38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78</v>
          </cell>
          <cell r="C49">
            <v>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78</v>
          </cell>
          <cell r="C50">
            <v>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78</v>
          </cell>
          <cell r="C51">
            <v>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78</v>
          </cell>
          <cell r="C52">
            <v>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78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78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78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78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78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78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78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78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78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78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78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78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78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78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78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78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78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78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78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78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78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78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78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78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78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78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78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78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78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78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78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78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78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78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78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78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78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78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78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78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78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78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78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78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78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78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78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78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299.20999999999998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299.20999999999998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320</v>
          </cell>
          <cell r="G29">
            <v>440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320</v>
          </cell>
          <cell r="G30">
            <v>440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320</v>
          </cell>
          <cell r="G31">
            <v>440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320</v>
          </cell>
          <cell r="G32">
            <v>440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320</v>
          </cell>
          <cell r="G33">
            <v>440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320</v>
          </cell>
          <cell r="G34">
            <v>440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320</v>
          </cell>
          <cell r="G35">
            <v>440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320</v>
          </cell>
          <cell r="G36">
            <v>440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320</v>
          </cell>
          <cell r="G37">
            <v>440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320</v>
          </cell>
          <cell r="G38">
            <v>440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320</v>
          </cell>
          <cell r="G39">
            <v>440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320</v>
          </cell>
          <cell r="G40">
            <v>440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320</v>
          </cell>
          <cell r="G41">
            <v>440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320</v>
          </cell>
          <cell r="G42">
            <v>440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320</v>
          </cell>
          <cell r="G43">
            <v>440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320</v>
          </cell>
          <cell r="G44">
            <v>440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320</v>
          </cell>
          <cell r="G45">
            <v>440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320</v>
          </cell>
          <cell r="G46">
            <v>440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320</v>
          </cell>
          <cell r="G47">
            <v>440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320</v>
          </cell>
          <cell r="G48">
            <v>440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320</v>
          </cell>
          <cell r="G49">
            <v>440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320</v>
          </cell>
          <cell r="G50">
            <v>440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320</v>
          </cell>
          <cell r="G51">
            <v>440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320</v>
          </cell>
          <cell r="G52">
            <v>440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320</v>
          </cell>
          <cell r="G53">
            <v>440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320</v>
          </cell>
          <cell r="G54">
            <v>440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320</v>
          </cell>
          <cell r="G55">
            <v>440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320</v>
          </cell>
          <cell r="G56">
            <v>440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320</v>
          </cell>
          <cell r="G57">
            <v>440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320</v>
          </cell>
          <cell r="G58">
            <v>440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320</v>
          </cell>
          <cell r="G59">
            <v>440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320</v>
          </cell>
          <cell r="G60">
            <v>440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320</v>
          </cell>
          <cell r="G61">
            <v>440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320</v>
          </cell>
          <cell r="G62">
            <v>440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320</v>
          </cell>
          <cell r="G63">
            <v>440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320</v>
          </cell>
          <cell r="G64">
            <v>440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970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970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970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970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970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970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970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970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970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970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970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970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299.20999999999998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299.20999999999998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299.20999999999998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299.20999999999998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299.20999999999998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299.20999999999998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299.20999999999998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299.20999999999998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299.20999999999998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299.20999999999998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310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310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299.20999999999998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299.20999999999998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310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310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310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310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310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310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282.82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282.82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45745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7">
        <v>45746.002083333333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45745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4">
        <v>0</v>
      </c>
      <c r="C3" s="204">
        <v>0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0</v>
      </c>
      <c r="J3" s="22">
        <f>C3*E3/100</f>
        <v>0</v>
      </c>
      <c r="K3" s="22">
        <f>C3*F3/100</f>
        <v>0</v>
      </c>
      <c r="L3" s="22">
        <f>C3*G3/100</f>
        <v>0</v>
      </c>
      <c r="M3" s="155">
        <f>SUM(I3:L3)</f>
        <v>0</v>
      </c>
      <c r="N3" s="23"/>
      <c r="P3" s="38">
        <f t="shared" ref="P3:P34" si="1">I3</f>
        <v>0</v>
      </c>
      <c r="Q3" s="38">
        <f t="shared" ref="Q3:Q34" si="2">J3</f>
        <v>0</v>
      </c>
      <c r="R3" s="38">
        <f t="shared" ref="R3:R34" si="3">K3</f>
        <v>0</v>
      </c>
      <c r="S3" s="38">
        <f t="shared" ref="S3:S34" si="4">L3</f>
        <v>0</v>
      </c>
      <c r="T3" s="38">
        <f>SUM(P3:S3)</f>
        <v>0</v>
      </c>
    </row>
    <row r="4" spans="1:20">
      <c r="A4" s="8" t="s">
        <v>46</v>
      </c>
      <c r="B4" s="204">
        <v>0</v>
      </c>
      <c r="C4" s="204">
        <v>0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0</v>
      </c>
      <c r="J4" s="22">
        <f t="shared" ref="J4:J67" si="6">C4*E4/100</f>
        <v>0</v>
      </c>
      <c r="K4" s="22">
        <f t="shared" ref="K4:K67" si="7">C4*F4/100</f>
        <v>0</v>
      </c>
      <c r="L4" s="22">
        <f t="shared" ref="L4:L67" si="8">C4*G4/100</f>
        <v>0</v>
      </c>
      <c r="M4" s="156">
        <f t="shared" ref="M4:M67" si="9">SUM(I4:L4)</f>
        <v>0</v>
      </c>
      <c r="N4" s="23"/>
      <c r="P4" s="38">
        <f t="shared" si="1"/>
        <v>0</v>
      </c>
      <c r="Q4" s="38">
        <f t="shared" si="2"/>
        <v>0</v>
      </c>
      <c r="R4" s="38">
        <f t="shared" si="3"/>
        <v>0</v>
      </c>
      <c r="S4" s="38">
        <f t="shared" si="4"/>
        <v>0</v>
      </c>
      <c r="T4" s="38">
        <f t="shared" ref="T4:T67" si="10">SUM(P4:S4)</f>
        <v>0</v>
      </c>
    </row>
    <row r="5" spans="1:20">
      <c r="A5" s="8" t="s">
        <v>47</v>
      </c>
      <c r="B5" s="204">
        <v>0</v>
      </c>
      <c r="C5" s="204">
        <v>0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0</v>
      </c>
      <c r="J5" s="22">
        <f t="shared" si="6"/>
        <v>0</v>
      </c>
      <c r="K5" s="22">
        <f t="shared" si="7"/>
        <v>0</v>
      </c>
      <c r="L5" s="22">
        <f t="shared" si="8"/>
        <v>0</v>
      </c>
      <c r="M5" s="156">
        <f t="shared" si="9"/>
        <v>0</v>
      </c>
      <c r="N5" s="23"/>
      <c r="P5" s="38">
        <f t="shared" si="1"/>
        <v>0</v>
      </c>
      <c r="Q5" s="38">
        <f t="shared" si="2"/>
        <v>0</v>
      </c>
      <c r="R5" s="38">
        <f t="shared" si="3"/>
        <v>0</v>
      </c>
      <c r="S5" s="38">
        <f t="shared" si="4"/>
        <v>0</v>
      </c>
      <c r="T5" s="38">
        <f t="shared" si="10"/>
        <v>0</v>
      </c>
    </row>
    <row r="6" spans="1:20">
      <c r="A6" s="8" t="s">
        <v>48</v>
      </c>
      <c r="B6" s="204">
        <v>0</v>
      </c>
      <c r="C6" s="204">
        <v>0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0</v>
      </c>
      <c r="J6" s="22">
        <f t="shared" si="6"/>
        <v>0</v>
      </c>
      <c r="K6" s="22">
        <f t="shared" si="7"/>
        <v>0</v>
      </c>
      <c r="L6" s="22">
        <f t="shared" si="8"/>
        <v>0</v>
      </c>
      <c r="M6" s="156">
        <f t="shared" si="9"/>
        <v>0</v>
      </c>
      <c r="N6" s="23"/>
      <c r="P6" s="38">
        <f t="shared" si="1"/>
        <v>0</v>
      </c>
      <c r="Q6" s="38">
        <f t="shared" si="2"/>
        <v>0</v>
      </c>
      <c r="R6" s="38">
        <f t="shared" si="3"/>
        <v>0</v>
      </c>
      <c r="S6" s="38">
        <f t="shared" si="4"/>
        <v>0</v>
      </c>
      <c r="T6" s="38">
        <f t="shared" si="10"/>
        <v>0</v>
      </c>
    </row>
    <row r="7" spans="1:20">
      <c r="A7" s="8" t="s">
        <v>49</v>
      </c>
      <c r="B7" s="204">
        <v>0</v>
      </c>
      <c r="C7" s="204">
        <v>0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0</v>
      </c>
      <c r="J7" s="22">
        <f t="shared" si="6"/>
        <v>0</v>
      </c>
      <c r="K7" s="22">
        <f t="shared" si="7"/>
        <v>0</v>
      </c>
      <c r="L7" s="22">
        <f t="shared" si="8"/>
        <v>0</v>
      </c>
      <c r="M7" s="156">
        <f t="shared" si="9"/>
        <v>0</v>
      </c>
      <c r="N7" s="23"/>
      <c r="P7" s="38">
        <f t="shared" si="1"/>
        <v>0</v>
      </c>
      <c r="Q7" s="38">
        <f t="shared" si="2"/>
        <v>0</v>
      </c>
      <c r="R7" s="38">
        <f t="shared" si="3"/>
        <v>0</v>
      </c>
      <c r="S7" s="38">
        <f t="shared" si="4"/>
        <v>0</v>
      </c>
      <c r="T7" s="38">
        <f t="shared" si="10"/>
        <v>0</v>
      </c>
    </row>
    <row r="8" spans="1:20">
      <c r="A8" s="8" t="s">
        <v>50</v>
      </c>
      <c r="B8" s="204">
        <v>0</v>
      </c>
      <c r="C8" s="204">
        <v>0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0</v>
      </c>
      <c r="J8" s="22">
        <f t="shared" si="6"/>
        <v>0</v>
      </c>
      <c r="K8" s="22">
        <f t="shared" si="7"/>
        <v>0</v>
      </c>
      <c r="L8" s="22">
        <f t="shared" si="8"/>
        <v>0</v>
      </c>
      <c r="M8" s="156">
        <f t="shared" si="9"/>
        <v>0</v>
      </c>
      <c r="N8" s="23"/>
      <c r="P8" s="38">
        <f t="shared" si="1"/>
        <v>0</v>
      </c>
      <c r="Q8" s="38">
        <f t="shared" si="2"/>
        <v>0</v>
      </c>
      <c r="R8" s="38">
        <f t="shared" si="3"/>
        <v>0</v>
      </c>
      <c r="S8" s="38">
        <f t="shared" si="4"/>
        <v>0</v>
      </c>
      <c r="T8" s="38">
        <f t="shared" si="10"/>
        <v>0</v>
      </c>
    </row>
    <row r="9" spans="1:20">
      <c r="A9" s="8" t="s">
        <v>51</v>
      </c>
      <c r="B9" s="204">
        <v>0</v>
      </c>
      <c r="C9" s="204">
        <v>0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0</v>
      </c>
      <c r="J9" s="22">
        <f t="shared" si="6"/>
        <v>0</v>
      </c>
      <c r="K9" s="22">
        <f t="shared" si="7"/>
        <v>0</v>
      </c>
      <c r="L9" s="22">
        <f t="shared" si="8"/>
        <v>0</v>
      </c>
      <c r="M9" s="156">
        <f t="shared" si="9"/>
        <v>0</v>
      </c>
      <c r="N9" s="23"/>
      <c r="P9" s="38">
        <f t="shared" si="1"/>
        <v>0</v>
      </c>
      <c r="Q9" s="38">
        <f t="shared" si="2"/>
        <v>0</v>
      </c>
      <c r="R9" s="38">
        <f t="shared" si="3"/>
        <v>0</v>
      </c>
      <c r="S9" s="38">
        <f t="shared" si="4"/>
        <v>0</v>
      </c>
      <c r="T9" s="38">
        <f t="shared" si="10"/>
        <v>0</v>
      </c>
    </row>
    <row r="10" spans="1:20">
      <c r="A10" s="8" t="s">
        <v>52</v>
      </c>
      <c r="B10" s="204">
        <v>0</v>
      </c>
      <c r="C10" s="204">
        <v>0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0</v>
      </c>
      <c r="J10" s="22">
        <f t="shared" si="6"/>
        <v>0</v>
      </c>
      <c r="K10" s="22">
        <f t="shared" si="7"/>
        <v>0</v>
      </c>
      <c r="L10" s="22">
        <f t="shared" si="8"/>
        <v>0</v>
      </c>
      <c r="M10" s="156">
        <f t="shared" si="9"/>
        <v>0</v>
      </c>
      <c r="N10" s="23"/>
      <c r="P10" s="38">
        <f t="shared" si="1"/>
        <v>0</v>
      </c>
      <c r="Q10" s="38">
        <f t="shared" si="2"/>
        <v>0</v>
      </c>
      <c r="R10" s="38">
        <f t="shared" si="3"/>
        <v>0</v>
      </c>
      <c r="S10" s="38">
        <f t="shared" si="4"/>
        <v>0</v>
      </c>
      <c r="T10" s="38">
        <f t="shared" si="10"/>
        <v>0</v>
      </c>
    </row>
    <row r="11" spans="1:20">
      <c r="A11" s="8" t="s">
        <v>53</v>
      </c>
      <c r="B11" s="204">
        <v>0</v>
      </c>
      <c r="C11" s="204">
        <v>0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0</v>
      </c>
      <c r="J11" s="22">
        <f t="shared" si="6"/>
        <v>0</v>
      </c>
      <c r="K11" s="22">
        <f t="shared" si="7"/>
        <v>0</v>
      </c>
      <c r="L11" s="22">
        <f t="shared" si="8"/>
        <v>0</v>
      </c>
      <c r="M11" s="156">
        <f t="shared" si="9"/>
        <v>0</v>
      </c>
      <c r="N11" s="23"/>
      <c r="P11" s="38">
        <f t="shared" si="1"/>
        <v>0</v>
      </c>
      <c r="Q11" s="38">
        <f t="shared" si="2"/>
        <v>0</v>
      </c>
      <c r="R11" s="38">
        <f t="shared" si="3"/>
        <v>0</v>
      </c>
      <c r="S11" s="38">
        <f t="shared" si="4"/>
        <v>0</v>
      </c>
      <c r="T11" s="38">
        <f t="shared" si="10"/>
        <v>0</v>
      </c>
    </row>
    <row r="12" spans="1:20">
      <c r="A12" s="8" t="s">
        <v>54</v>
      </c>
      <c r="B12" s="204">
        <v>0</v>
      </c>
      <c r="C12" s="204">
        <v>0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0</v>
      </c>
      <c r="J12" s="22">
        <f t="shared" si="6"/>
        <v>0</v>
      </c>
      <c r="K12" s="22">
        <f t="shared" si="7"/>
        <v>0</v>
      </c>
      <c r="L12" s="22">
        <f t="shared" si="8"/>
        <v>0</v>
      </c>
      <c r="M12" s="156">
        <f t="shared" si="9"/>
        <v>0</v>
      </c>
      <c r="N12" s="23"/>
      <c r="P12" s="38">
        <f t="shared" si="1"/>
        <v>0</v>
      </c>
      <c r="Q12" s="38">
        <f t="shared" si="2"/>
        <v>0</v>
      </c>
      <c r="R12" s="38">
        <f t="shared" si="3"/>
        <v>0</v>
      </c>
      <c r="S12" s="38">
        <f t="shared" si="4"/>
        <v>0</v>
      </c>
      <c r="T12" s="38">
        <f t="shared" si="10"/>
        <v>0</v>
      </c>
    </row>
    <row r="13" spans="1:20">
      <c r="A13" s="8" t="s">
        <v>55</v>
      </c>
      <c r="B13" s="204">
        <v>0</v>
      </c>
      <c r="C13" s="204">
        <v>0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0</v>
      </c>
      <c r="J13" s="22">
        <f t="shared" si="6"/>
        <v>0</v>
      </c>
      <c r="K13" s="22">
        <f t="shared" si="7"/>
        <v>0</v>
      </c>
      <c r="L13" s="22">
        <f t="shared" si="8"/>
        <v>0</v>
      </c>
      <c r="M13" s="156">
        <f t="shared" si="9"/>
        <v>0</v>
      </c>
      <c r="N13" s="23"/>
      <c r="P13" s="38">
        <f t="shared" si="1"/>
        <v>0</v>
      </c>
      <c r="Q13" s="38">
        <f t="shared" si="2"/>
        <v>0</v>
      </c>
      <c r="R13" s="38">
        <f t="shared" si="3"/>
        <v>0</v>
      </c>
      <c r="S13" s="38">
        <f t="shared" si="4"/>
        <v>0</v>
      </c>
      <c r="T13" s="38">
        <f t="shared" si="10"/>
        <v>0</v>
      </c>
    </row>
    <row r="14" spans="1:20">
      <c r="A14" s="8" t="s">
        <v>56</v>
      </c>
      <c r="B14" s="204">
        <v>0</v>
      </c>
      <c r="C14" s="204">
        <v>0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0</v>
      </c>
      <c r="J14" s="22">
        <f t="shared" si="6"/>
        <v>0</v>
      </c>
      <c r="K14" s="22">
        <f t="shared" si="7"/>
        <v>0</v>
      </c>
      <c r="L14" s="22">
        <f t="shared" si="8"/>
        <v>0</v>
      </c>
      <c r="M14" s="156">
        <f t="shared" si="9"/>
        <v>0</v>
      </c>
      <c r="N14" s="23"/>
      <c r="P14" s="38">
        <f t="shared" si="1"/>
        <v>0</v>
      </c>
      <c r="Q14" s="38">
        <f t="shared" si="2"/>
        <v>0</v>
      </c>
      <c r="R14" s="38">
        <f t="shared" si="3"/>
        <v>0</v>
      </c>
      <c r="S14" s="38">
        <f t="shared" si="4"/>
        <v>0</v>
      </c>
      <c r="T14" s="38">
        <f t="shared" si="10"/>
        <v>0</v>
      </c>
    </row>
    <row r="15" spans="1:20">
      <c r="A15" s="8" t="s">
        <v>57</v>
      </c>
      <c r="B15" s="204">
        <v>0</v>
      </c>
      <c r="C15" s="204">
        <v>0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0</v>
      </c>
      <c r="J15" s="22">
        <f t="shared" si="6"/>
        <v>0</v>
      </c>
      <c r="K15" s="22">
        <f t="shared" si="7"/>
        <v>0</v>
      </c>
      <c r="L15" s="22">
        <f t="shared" si="8"/>
        <v>0</v>
      </c>
      <c r="M15" s="156">
        <f t="shared" si="9"/>
        <v>0</v>
      </c>
      <c r="N15" s="23"/>
      <c r="P15" s="38">
        <f t="shared" si="1"/>
        <v>0</v>
      </c>
      <c r="Q15" s="38">
        <f t="shared" si="2"/>
        <v>0</v>
      </c>
      <c r="R15" s="38">
        <f t="shared" si="3"/>
        <v>0</v>
      </c>
      <c r="S15" s="38">
        <f t="shared" si="4"/>
        <v>0</v>
      </c>
      <c r="T15" s="38">
        <f t="shared" si="10"/>
        <v>0</v>
      </c>
    </row>
    <row r="16" spans="1:20">
      <c r="A16" s="8" t="s">
        <v>58</v>
      </c>
      <c r="B16" s="204">
        <v>0</v>
      </c>
      <c r="C16" s="204">
        <v>0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0</v>
      </c>
      <c r="J16" s="22">
        <f t="shared" si="6"/>
        <v>0</v>
      </c>
      <c r="K16" s="22">
        <f t="shared" si="7"/>
        <v>0</v>
      </c>
      <c r="L16" s="22">
        <f t="shared" si="8"/>
        <v>0</v>
      </c>
      <c r="M16" s="156">
        <f t="shared" si="9"/>
        <v>0</v>
      </c>
      <c r="N16" s="23"/>
      <c r="P16" s="38">
        <f t="shared" si="1"/>
        <v>0</v>
      </c>
      <c r="Q16" s="38">
        <f t="shared" si="2"/>
        <v>0</v>
      </c>
      <c r="R16" s="38">
        <f t="shared" si="3"/>
        <v>0</v>
      </c>
      <c r="S16" s="38">
        <f t="shared" si="4"/>
        <v>0</v>
      </c>
      <c r="T16" s="38">
        <f t="shared" si="10"/>
        <v>0</v>
      </c>
    </row>
    <row r="17" spans="1:20">
      <c r="A17" s="8" t="s">
        <v>59</v>
      </c>
      <c r="B17" s="204">
        <v>0</v>
      </c>
      <c r="C17" s="204">
        <v>0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0</v>
      </c>
      <c r="J17" s="22">
        <f t="shared" si="6"/>
        <v>0</v>
      </c>
      <c r="K17" s="22">
        <f t="shared" si="7"/>
        <v>0</v>
      </c>
      <c r="L17" s="22">
        <f t="shared" si="8"/>
        <v>0</v>
      </c>
      <c r="M17" s="156">
        <f t="shared" si="9"/>
        <v>0</v>
      </c>
      <c r="N17" s="23"/>
      <c r="P17" s="38">
        <f t="shared" si="1"/>
        <v>0</v>
      </c>
      <c r="Q17" s="38">
        <f t="shared" si="2"/>
        <v>0</v>
      </c>
      <c r="R17" s="38">
        <f t="shared" si="3"/>
        <v>0</v>
      </c>
      <c r="S17" s="38">
        <f t="shared" si="4"/>
        <v>0</v>
      </c>
      <c r="T17" s="38">
        <f t="shared" si="10"/>
        <v>0</v>
      </c>
    </row>
    <row r="18" spans="1:20">
      <c r="A18" s="8" t="s">
        <v>60</v>
      </c>
      <c r="B18" s="204">
        <v>0</v>
      </c>
      <c r="C18" s="204">
        <v>0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0</v>
      </c>
      <c r="J18" s="22">
        <f t="shared" si="6"/>
        <v>0</v>
      </c>
      <c r="K18" s="22">
        <f t="shared" si="7"/>
        <v>0</v>
      </c>
      <c r="L18" s="22">
        <f t="shared" si="8"/>
        <v>0</v>
      </c>
      <c r="M18" s="156">
        <f t="shared" si="9"/>
        <v>0</v>
      </c>
      <c r="N18" s="23"/>
      <c r="P18" s="38">
        <f t="shared" si="1"/>
        <v>0</v>
      </c>
      <c r="Q18" s="38">
        <f t="shared" si="2"/>
        <v>0</v>
      </c>
      <c r="R18" s="38">
        <f t="shared" si="3"/>
        <v>0</v>
      </c>
      <c r="S18" s="38">
        <f t="shared" si="4"/>
        <v>0</v>
      </c>
      <c r="T18" s="38">
        <f t="shared" si="10"/>
        <v>0</v>
      </c>
    </row>
    <row r="19" spans="1:20">
      <c r="A19" s="8" t="s">
        <v>61</v>
      </c>
      <c r="B19" s="204">
        <v>0</v>
      </c>
      <c r="C19" s="204">
        <v>0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0</v>
      </c>
      <c r="J19" s="22">
        <f t="shared" si="6"/>
        <v>0</v>
      </c>
      <c r="K19" s="22">
        <f t="shared" si="7"/>
        <v>0</v>
      </c>
      <c r="L19" s="22">
        <f t="shared" si="8"/>
        <v>0</v>
      </c>
      <c r="M19" s="156">
        <f t="shared" si="9"/>
        <v>0</v>
      </c>
      <c r="N19" s="23"/>
      <c r="P19" s="38">
        <f t="shared" si="1"/>
        <v>0</v>
      </c>
      <c r="Q19" s="38">
        <f t="shared" si="2"/>
        <v>0</v>
      </c>
      <c r="R19" s="38">
        <f t="shared" si="3"/>
        <v>0</v>
      </c>
      <c r="S19" s="38">
        <f t="shared" si="4"/>
        <v>0</v>
      </c>
      <c r="T19" s="38">
        <f t="shared" si="10"/>
        <v>0</v>
      </c>
    </row>
    <row r="20" spans="1:20">
      <c r="A20" s="8" t="s">
        <v>62</v>
      </c>
      <c r="B20" s="204">
        <v>0</v>
      </c>
      <c r="C20" s="204">
        <v>0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0</v>
      </c>
      <c r="J20" s="22">
        <f t="shared" si="6"/>
        <v>0</v>
      </c>
      <c r="K20" s="22">
        <f t="shared" si="7"/>
        <v>0</v>
      </c>
      <c r="L20" s="22">
        <f t="shared" si="8"/>
        <v>0</v>
      </c>
      <c r="M20" s="156">
        <f t="shared" si="9"/>
        <v>0</v>
      </c>
      <c r="N20" s="23"/>
      <c r="P20" s="38">
        <f t="shared" si="1"/>
        <v>0</v>
      </c>
      <c r="Q20" s="38">
        <f t="shared" si="2"/>
        <v>0</v>
      </c>
      <c r="R20" s="38">
        <f t="shared" si="3"/>
        <v>0</v>
      </c>
      <c r="S20" s="38">
        <f t="shared" si="4"/>
        <v>0</v>
      </c>
      <c r="T20" s="38">
        <f t="shared" si="10"/>
        <v>0</v>
      </c>
    </row>
    <row r="21" spans="1:20">
      <c r="A21" s="8" t="s">
        <v>63</v>
      </c>
      <c r="B21" s="204">
        <v>0</v>
      </c>
      <c r="C21" s="204">
        <v>0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0</v>
      </c>
      <c r="J21" s="22">
        <f t="shared" si="6"/>
        <v>0</v>
      </c>
      <c r="K21" s="22">
        <f t="shared" si="7"/>
        <v>0</v>
      </c>
      <c r="L21" s="22">
        <f t="shared" si="8"/>
        <v>0</v>
      </c>
      <c r="M21" s="156">
        <f t="shared" si="9"/>
        <v>0</v>
      </c>
      <c r="N21" s="23"/>
      <c r="P21" s="38">
        <f t="shared" si="1"/>
        <v>0</v>
      </c>
      <c r="Q21" s="38">
        <f t="shared" si="2"/>
        <v>0</v>
      </c>
      <c r="R21" s="38">
        <f t="shared" si="3"/>
        <v>0</v>
      </c>
      <c r="S21" s="38">
        <f t="shared" si="4"/>
        <v>0</v>
      </c>
      <c r="T21" s="38">
        <f t="shared" si="10"/>
        <v>0</v>
      </c>
    </row>
    <row r="22" spans="1:20">
      <c r="A22" s="8" t="s">
        <v>64</v>
      </c>
      <c r="B22" s="204">
        <v>0</v>
      </c>
      <c r="C22" s="204">
        <v>0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0</v>
      </c>
      <c r="J22" s="22">
        <f t="shared" si="6"/>
        <v>0</v>
      </c>
      <c r="K22" s="22">
        <f t="shared" si="7"/>
        <v>0</v>
      </c>
      <c r="L22" s="22">
        <f t="shared" si="8"/>
        <v>0</v>
      </c>
      <c r="M22" s="156">
        <f t="shared" si="9"/>
        <v>0</v>
      </c>
      <c r="N22" s="23"/>
      <c r="P22" s="38">
        <f t="shared" si="1"/>
        <v>0</v>
      </c>
      <c r="Q22" s="38">
        <f t="shared" si="2"/>
        <v>0</v>
      </c>
      <c r="R22" s="38">
        <f t="shared" si="3"/>
        <v>0</v>
      </c>
      <c r="S22" s="38">
        <f t="shared" si="4"/>
        <v>0</v>
      </c>
      <c r="T22" s="38">
        <f t="shared" si="10"/>
        <v>0</v>
      </c>
    </row>
    <row r="23" spans="1:20">
      <c r="A23" s="8" t="s">
        <v>65</v>
      </c>
      <c r="B23" s="204">
        <v>0</v>
      </c>
      <c r="C23" s="204">
        <v>0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0</v>
      </c>
      <c r="J23" s="22">
        <f t="shared" si="6"/>
        <v>0</v>
      </c>
      <c r="K23" s="22">
        <f t="shared" si="7"/>
        <v>0</v>
      </c>
      <c r="L23" s="22">
        <f t="shared" si="8"/>
        <v>0</v>
      </c>
      <c r="M23" s="156">
        <f t="shared" si="9"/>
        <v>0</v>
      </c>
      <c r="N23" s="23"/>
      <c r="P23" s="38">
        <f t="shared" si="1"/>
        <v>0</v>
      </c>
      <c r="Q23" s="38">
        <f t="shared" si="2"/>
        <v>0</v>
      </c>
      <c r="R23" s="38">
        <f t="shared" si="3"/>
        <v>0</v>
      </c>
      <c r="S23" s="38">
        <f t="shared" si="4"/>
        <v>0</v>
      </c>
      <c r="T23" s="38">
        <f t="shared" si="10"/>
        <v>0</v>
      </c>
    </row>
    <row r="24" spans="1:20">
      <c r="A24" s="8" t="s">
        <v>66</v>
      </c>
      <c r="B24" s="204">
        <v>0</v>
      </c>
      <c r="C24" s="204">
        <v>0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0</v>
      </c>
      <c r="J24" s="22">
        <f t="shared" si="6"/>
        <v>0</v>
      </c>
      <c r="K24" s="22">
        <f t="shared" si="7"/>
        <v>0</v>
      </c>
      <c r="L24" s="22">
        <f t="shared" si="8"/>
        <v>0</v>
      </c>
      <c r="M24" s="156">
        <f t="shared" si="9"/>
        <v>0</v>
      </c>
      <c r="N24" s="23"/>
      <c r="P24" s="38">
        <f t="shared" si="1"/>
        <v>0</v>
      </c>
      <c r="Q24" s="38">
        <f t="shared" si="2"/>
        <v>0</v>
      </c>
      <c r="R24" s="38">
        <f t="shared" si="3"/>
        <v>0</v>
      </c>
      <c r="S24" s="38">
        <f t="shared" si="4"/>
        <v>0</v>
      </c>
      <c r="T24" s="38">
        <f t="shared" si="10"/>
        <v>0</v>
      </c>
    </row>
    <row r="25" spans="1:20">
      <c r="A25" s="8" t="s">
        <v>67</v>
      </c>
      <c r="B25" s="204">
        <v>0</v>
      </c>
      <c r="C25" s="204">
        <v>0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0</v>
      </c>
      <c r="J25" s="22">
        <f t="shared" si="6"/>
        <v>0</v>
      </c>
      <c r="K25" s="22">
        <f t="shared" si="7"/>
        <v>0</v>
      </c>
      <c r="L25" s="22">
        <f t="shared" si="8"/>
        <v>0</v>
      </c>
      <c r="M25" s="156">
        <f t="shared" si="9"/>
        <v>0</v>
      </c>
      <c r="N25" s="23"/>
      <c r="P25" s="38">
        <f t="shared" si="1"/>
        <v>0</v>
      </c>
      <c r="Q25" s="38">
        <f t="shared" si="2"/>
        <v>0</v>
      </c>
      <c r="R25" s="38">
        <f t="shared" si="3"/>
        <v>0</v>
      </c>
      <c r="S25" s="38">
        <f t="shared" si="4"/>
        <v>0</v>
      </c>
      <c r="T25" s="38">
        <f t="shared" si="10"/>
        <v>0</v>
      </c>
    </row>
    <row r="26" spans="1:20">
      <c r="A26" s="8" t="s">
        <v>68</v>
      </c>
      <c r="B26" s="204">
        <v>0</v>
      </c>
      <c r="C26" s="204">
        <v>0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0</v>
      </c>
      <c r="J26" s="22">
        <f t="shared" si="6"/>
        <v>0</v>
      </c>
      <c r="K26" s="22">
        <f t="shared" si="7"/>
        <v>0</v>
      </c>
      <c r="L26" s="22">
        <f t="shared" si="8"/>
        <v>0</v>
      </c>
      <c r="M26" s="156">
        <f t="shared" si="9"/>
        <v>0</v>
      </c>
      <c r="N26" s="23"/>
      <c r="P26" s="38">
        <f t="shared" si="1"/>
        <v>0</v>
      </c>
      <c r="Q26" s="38">
        <f t="shared" si="2"/>
        <v>0</v>
      </c>
      <c r="R26" s="38">
        <f t="shared" si="3"/>
        <v>0</v>
      </c>
      <c r="S26" s="38">
        <f t="shared" si="4"/>
        <v>0</v>
      </c>
      <c r="T26" s="38">
        <f t="shared" si="10"/>
        <v>0</v>
      </c>
    </row>
    <row r="27" spans="1:20">
      <c r="A27" s="8" t="s">
        <v>69</v>
      </c>
      <c r="B27" s="204">
        <v>0</v>
      </c>
      <c r="C27" s="204">
        <v>0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0</v>
      </c>
      <c r="J27" s="22">
        <f t="shared" si="6"/>
        <v>0</v>
      </c>
      <c r="K27" s="22">
        <f t="shared" si="7"/>
        <v>0</v>
      </c>
      <c r="L27" s="22">
        <f t="shared" si="8"/>
        <v>0</v>
      </c>
      <c r="M27" s="156">
        <f t="shared" si="9"/>
        <v>0</v>
      </c>
      <c r="N27" s="23"/>
      <c r="P27" s="38">
        <f t="shared" si="1"/>
        <v>0</v>
      </c>
      <c r="Q27" s="38">
        <f t="shared" si="2"/>
        <v>0</v>
      </c>
      <c r="R27" s="38">
        <f t="shared" si="3"/>
        <v>0</v>
      </c>
      <c r="S27" s="38">
        <f t="shared" si="4"/>
        <v>0</v>
      </c>
      <c r="T27" s="38">
        <f t="shared" si="10"/>
        <v>0</v>
      </c>
    </row>
    <row r="28" spans="1:20">
      <c r="A28" s="8" t="s">
        <v>70</v>
      </c>
      <c r="B28" s="204">
        <v>0</v>
      </c>
      <c r="C28" s="204">
        <v>0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0</v>
      </c>
      <c r="J28" s="22">
        <f t="shared" si="6"/>
        <v>0</v>
      </c>
      <c r="K28" s="22">
        <f t="shared" si="7"/>
        <v>0</v>
      </c>
      <c r="L28" s="22">
        <f t="shared" si="8"/>
        <v>0</v>
      </c>
      <c r="M28" s="156">
        <f t="shared" si="9"/>
        <v>0</v>
      </c>
      <c r="N28" s="23"/>
      <c r="P28" s="38">
        <f t="shared" si="1"/>
        <v>0</v>
      </c>
      <c r="Q28" s="38">
        <f t="shared" si="2"/>
        <v>0</v>
      </c>
      <c r="R28" s="38">
        <f t="shared" si="3"/>
        <v>0</v>
      </c>
      <c r="S28" s="38">
        <f t="shared" si="4"/>
        <v>0</v>
      </c>
      <c r="T28" s="38">
        <f t="shared" si="10"/>
        <v>0</v>
      </c>
    </row>
    <row r="29" spans="1:20">
      <c r="A29" s="8" t="s">
        <v>71</v>
      </c>
      <c r="B29" s="204">
        <v>0</v>
      </c>
      <c r="C29" s="204">
        <v>0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0</v>
      </c>
      <c r="J29" s="22">
        <f t="shared" si="6"/>
        <v>0</v>
      </c>
      <c r="K29" s="22">
        <f t="shared" si="7"/>
        <v>0</v>
      </c>
      <c r="L29" s="22">
        <f t="shared" si="8"/>
        <v>0</v>
      </c>
      <c r="M29" s="156">
        <f t="shared" si="9"/>
        <v>0</v>
      </c>
      <c r="N29" s="23"/>
      <c r="P29" s="38">
        <f t="shared" si="1"/>
        <v>0</v>
      </c>
      <c r="Q29" s="38">
        <f t="shared" si="2"/>
        <v>0</v>
      </c>
      <c r="R29" s="38">
        <f t="shared" si="3"/>
        <v>0</v>
      </c>
      <c r="S29" s="38">
        <f t="shared" si="4"/>
        <v>0</v>
      </c>
      <c r="T29" s="38">
        <f t="shared" si="10"/>
        <v>0</v>
      </c>
    </row>
    <row r="30" spans="1:20">
      <c r="A30" s="8" t="s">
        <v>72</v>
      </c>
      <c r="B30" s="204">
        <v>0</v>
      </c>
      <c r="C30" s="204">
        <v>0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0</v>
      </c>
      <c r="J30" s="22">
        <f t="shared" si="6"/>
        <v>0</v>
      </c>
      <c r="K30" s="22">
        <f t="shared" si="7"/>
        <v>0</v>
      </c>
      <c r="L30" s="22">
        <f t="shared" si="8"/>
        <v>0</v>
      </c>
      <c r="M30" s="156">
        <f t="shared" si="9"/>
        <v>0</v>
      </c>
      <c r="N30" s="23"/>
      <c r="P30" s="38">
        <f t="shared" si="1"/>
        <v>0</v>
      </c>
      <c r="Q30" s="38">
        <f t="shared" si="2"/>
        <v>0</v>
      </c>
      <c r="R30" s="38">
        <f t="shared" si="3"/>
        <v>0</v>
      </c>
      <c r="S30" s="38">
        <f t="shared" si="4"/>
        <v>0</v>
      </c>
      <c r="T30" s="38">
        <f t="shared" si="10"/>
        <v>0</v>
      </c>
    </row>
    <row r="31" spans="1:20">
      <c r="A31" s="8" t="s">
        <v>73</v>
      </c>
      <c r="B31" s="204">
        <v>0</v>
      </c>
      <c r="C31" s="204">
        <v>0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0</v>
      </c>
      <c r="J31" s="22">
        <f t="shared" si="6"/>
        <v>0</v>
      </c>
      <c r="K31" s="22">
        <f t="shared" si="7"/>
        <v>0</v>
      </c>
      <c r="L31" s="22">
        <f t="shared" si="8"/>
        <v>0</v>
      </c>
      <c r="M31" s="156">
        <f t="shared" si="9"/>
        <v>0</v>
      </c>
      <c r="N31" s="23"/>
      <c r="P31" s="38">
        <f t="shared" si="1"/>
        <v>0</v>
      </c>
      <c r="Q31" s="38">
        <f t="shared" si="2"/>
        <v>0</v>
      </c>
      <c r="R31" s="38">
        <f t="shared" si="3"/>
        <v>0</v>
      </c>
      <c r="S31" s="38">
        <f t="shared" si="4"/>
        <v>0</v>
      </c>
      <c r="T31" s="38">
        <f t="shared" si="10"/>
        <v>0</v>
      </c>
    </row>
    <row r="32" spans="1:20">
      <c r="A32" s="8" t="s">
        <v>74</v>
      </c>
      <c r="B32" s="204">
        <v>0</v>
      </c>
      <c r="C32" s="204">
        <v>0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0</v>
      </c>
      <c r="J32" s="22">
        <f t="shared" si="6"/>
        <v>0</v>
      </c>
      <c r="K32" s="22">
        <f t="shared" si="7"/>
        <v>0</v>
      </c>
      <c r="L32" s="22">
        <f t="shared" si="8"/>
        <v>0</v>
      </c>
      <c r="M32" s="156">
        <f t="shared" si="9"/>
        <v>0</v>
      </c>
      <c r="N32" s="23"/>
      <c r="P32" s="38">
        <f t="shared" si="1"/>
        <v>0</v>
      </c>
      <c r="Q32" s="38">
        <f t="shared" si="2"/>
        <v>0</v>
      </c>
      <c r="R32" s="38">
        <f t="shared" si="3"/>
        <v>0</v>
      </c>
      <c r="S32" s="38">
        <f t="shared" si="4"/>
        <v>0</v>
      </c>
      <c r="T32" s="38">
        <f t="shared" si="10"/>
        <v>0</v>
      </c>
    </row>
    <row r="33" spans="1:20">
      <c r="A33" s="8" t="s">
        <v>75</v>
      </c>
      <c r="B33" s="204">
        <v>0</v>
      </c>
      <c r="C33" s="204">
        <v>0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0</v>
      </c>
      <c r="J33" s="22">
        <f t="shared" si="6"/>
        <v>0</v>
      </c>
      <c r="K33" s="22">
        <f t="shared" si="7"/>
        <v>0</v>
      </c>
      <c r="L33" s="22">
        <f t="shared" si="8"/>
        <v>0</v>
      </c>
      <c r="M33" s="156">
        <f t="shared" si="9"/>
        <v>0</v>
      </c>
      <c r="N33" s="23"/>
      <c r="P33" s="38">
        <f t="shared" si="1"/>
        <v>0</v>
      </c>
      <c r="Q33" s="38">
        <f t="shared" si="2"/>
        <v>0</v>
      </c>
      <c r="R33" s="38">
        <f t="shared" si="3"/>
        <v>0</v>
      </c>
      <c r="S33" s="38">
        <f t="shared" si="4"/>
        <v>0</v>
      </c>
      <c r="T33" s="38">
        <f t="shared" si="10"/>
        <v>0</v>
      </c>
    </row>
    <row r="34" spans="1:20">
      <c r="A34" s="8" t="s">
        <v>76</v>
      </c>
      <c r="B34" s="204">
        <v>0</v>
      </c>
      <c r="C34" s="204">
        <v>0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0</v>
      </c>
      <c r="J34" s="22">
        <f t="shared" si="6"/>
        <v>0</v>
      </c>
      <c r="K34" s="22">
        <f t="shared" si="7"/>
        <v>0</v>
      </c>
      <c r="L34" s="22">
        <f t="shared" si="8"/>
        <v>0</v>
      </c>
      <c r="M34" s="156">
        <f t="shared" si="9"/>
        <v>0</v>
      </c>
      <c r="N34" s="23"/>
      <c r="P34" s="38">
        <f t="shared" si="1"/>
        <v>0</v>
      </c>
      <c r="Q34" s="38">
        <f t="shared" si="2"/>
        <v>0</v>
      </c>
      <c r="R34" s="38">
        <f t="shared" si="3"/>
        <v>0</v>
      </c>
      <c r="S34" s="38">
        <f t="shared" si="4"/>
        <v>0</v>
      </c>
      <c r="T34" s="38">
        <f t="shared" si="10"/>
        <v>0</v>
      </c>
    </row>
    <row r="35" spans="1:20">
      <c r="A35" s="8" t="s">
        <v>77</v>
      </c>
      <c r="B35" s="204">
        <v>0</v>
      </c>
      <c r="C35" s="204">
        <v>0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0</v>
      </c>
      <c r="J35" s="22">
        <f t="shared" si="6"/>
        <v>0</v>
      </c>
      <c r="K35" s="22">
        <f t="shared" si="7"/>
        <v>0</v>
      </c>
      <c r="L35" s="22">
        <f t="shared" si="8"/>
        <v>0</v>
      </c>
      <c r="M35" s="156">
        <f t="shared" si="9"/>
        <v>0</v>
      </c>
      <c r="N35" s="23"/>
      <c r="P35" s="38">
        <f t="shared" ref="P35:P66" si="12">I35</f>
        <v>0</v>
      </c>
      <c r="Q35" s="38">
        <f t="shared" ref="Q35:Q66" si="13">J35</f>
        <v>0</v>
      </c>
      <c r="R35" s="38">
        <f t="shared" ref="R35:R66" si="14">K35</f>
        <v>0</v>
      </c>
      <c r="S35" s="38">
        <f t="shared" ref="S35:S66" si="15">L35</f>
        <v>0</v>
      </c>
      <c r="T35" s="38">
        <f t="shared" si="10"/>
        <v>0</v>
      </c>
    </row>
    <row r="36" spans="1:20">
      <c r="A36" s="8" t="s">
        <v>78</v>
      </c>
      <c r="B36" s="204">
        <v>0</v>
      </c>
      <c r="C36" s="204">
        <v>0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0</v>
      </c>
      <c r="J36" s="22">
        <f t="shared" si="6"/>
        <v>0</v>
      </c>
      <c r="K36" s="22">
        <f t="shared" si="7"/>
        <v>0</v>
      </c>
      <c r="L36" s="22">
        <f t="shared" si="8"/>
        <v>0</v>
      </c>
      <c r="M36" s="156">
        <f t="shared" si="9"/>
        <v>0</v>
      </c>
      <c r="N36" s="23"/>
      <c r="P36" s="38">
        <f t="shared" si="12"/>
        <v>0</v>
      </c>
      <c r="Q36" s="38">
        <f t="shared" si="13"/>
        <v>0</v>
      </c>
      <c r="R36" s="38">
        <f t="shared" si="14"/>
        <v>0</v>
      </c>
      <c r="S36" s="38">
        <f t="shared" si="15"/>
        <v>0</v>
      </c>
      <c r="T36" s="38">
        <f t="shared" si="10"/>
        <v>0</v>
      </c>
    </row>
    <row r="37" spans="1:20">
      <c r="A37" s="8" t="s">
        <v>79</v>
      </c>
      <c r="B37" s="204">
        <v>0</v>
      </c>
      <c r="C37" s="204">
        <v>0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0</v>
      </c>
      <c r="J37" s="22">
        <f t="shared" si="6"/>
        <v>0</v>
      </c>
      <c r="K37" s="22">
        <f t="shared" si="7"/>
        <v>0</v>
      </c>
      <c r="L37" s="22">
        <f t="shared" si="8"/>
        <v>0</v>
      </c>
      <c r="M37" s="156">
        <f t="shared" si="9"/>
        <v>0</v>
      </c>
      <c r="N37" s="23"/>
      <c r="P37" s="38">
        <f t="shared" si="12"/>
        <v>0</v>
      </c>
      <c r="Q37" s="38">
        <f t="shared" si="13"/>
        <v>0</v>
      </c>
      <c r="R37" s="38">
        <f t="shared" si="14"/>
        <v>0</v>
      </c>
      <c r="S37" s="38">
        <f t="shared" si="15"/>
        <v>0</v>
      </c>
      <c r="T37" s="38">
        <f t="shared" si="10"/>
        <v>0</v>
      </c>
    </row>
    <row r="38" spans="1:20">
      <c r="A38" s="8" t="s">
        <v>80</v>
      </c>
      <c r="B38" s="204">
        <v>0</v>
      </c>
      <c r="C38" s="204">
        <v>0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0</v>
      </c>
      <c r="J38" s="22">
        <f t="shared" si="6"/>
        <v>0</v>
      </c>
      <c r="K38" s="22">
        <f t="shared" si="7"/>
        <v>0</v>
      </c>
      <c r="L38" s="22">
        <f t="shared" si="8"/>
        <v>0</v>
      </c>
      <c r="M38" s="156">
        <f t="shared" si="9"/>
        <v>0</v>
      </c>
      <c r="N38" s="23"/>
      <c r="P38" s="38">
        <f t="shared" si="12"/>
        <v>0</v>
      </c>
      <c r="Q38" s="38">
        <f t="shared" si="13"/>
        <v>0</v>
      </c>
      <c r="R38" s="38">
        <f t="shared" si="14"/>
        <v>0</v>
      </c>
      <c r="S38" s="38">
        <f t="shared" si="15"/>
        <v>0</v>
      </c>
      <c r="T38" s="38">
        <f t="shared" si="10"/>
        <v>0</v>
      </c>
    </row>
    <row r="39" spans="1:20">
      <c r="A39" s="8" t="s">
        <v>81</v>
      </c>
      <c r="B39" s="204">
        <v>0</v>
      </c>
      <c r="C39" s="204">
        <v>0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0</v>
      </c>
      <c r="J39" s="22">
        <f t="shared" si="6"/>
        <v>0</v>
      </c>
      <c r="K39" s="22">
        <f t="shared" si="7"/>
        <v>0</v>
      </c>
      <c r="L39" s="22">
        <f t="shared" si="8"/>
        <v>0</v>
      </c>
      <c r="M39" s="156">
        <f t="shared" si="9"/>
        <v>0</v>
      </c>
      <c r="N39" s="23"/>
      <c r="P39" s="38">
        <f t="shared" si="12"/>
        <v>0</v>
      </c>
      <c r="Q39" s="38">
        <f t="shared" si="13"/>
        <v>0</v>
      </c>
      <c r="R39" s="38">
        <f t="shared" si="14"/>
        <v>0</v>
      </c>
      <c r="S39" s="38">
        <f t="shared" si="15"/>
        <v>0</v>
      </c>
      <c r="T39" s="38">
        <f t="shared" si="10"/>
        <v>0</v>
      </c>
    </row>
    <row r="40" spans="1:20">
      <c r="A40" s="8" t="s">
        <v>82</v>
      </c>
      <c r="B40" s="204">
        <v>0</v>
      </c>
      <c r="C40" s="204">
        <v>0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0</v>
      </c>
      <c r="J40" s="22">
        <f t="shared" si="6"/>
        <v>0</v>
      </c>
      <c r="K40" s="22">
        <f t="shared" si="7"/>
        <v>0</v>
      </c>
      <c r="L40" s="22">
        <f t="shared" si="8"/>
        <v>0</v>
      </c>
      <c r="M40" s="156">
        <f t="shared" si="9"/>
        <v>0</v>
      </c>
      <c r="N40" s="23"/>
      <c r="P40" s="38">
        <f t="shared" si="12"/>
        <v>0</v>
      </c>
      <c r="Q40" s="38">
        <f t="shared" si="13"/>
        <v>0</v>
      </c>
      <c r="R40" s="38">
        <f t="shared" si="14"/>
        <v>0</v>
      </c>
      <c r="S40" s="38">
        <f t="shared" si="15"/>
        <v>0</v>
      </c>
      <c r="T40" s="38">
        <f t="shared" si="10"/>
        <v>0</v>
      </c>
    </row>
    <row r="41" spans="1:20">
      <c r="A41" s="8" t="s">
        <v>83</v>
      </c>
      <c r="B41" s="204">
        <v>0</v>
      </c>
      <c r="C41" s="204">
        <v>0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0</v>
      </c>
      <c r="J41" s="22">
        <f t="shared" si="6"/>
        <v>0</v>
      </c>
      <c r="K41" s="22">
        <f t="shared" si="7"/>
        <v>0</v>
      </c>
      <c r="L41" s="22">
        <f t="shared" si="8"/>
        <v>0</v>
      </c>
      <c r="M41" s="156">
        <f t="shared" si="9"/>
        <v>0</v>
      </c>
      <c r="N41" s="23"/>
      <c r="P41" s="38">
        <f t="shared" si="12"/>
        <v>0</v>
      </c>
      <c r="Q41" s="38">
        <f t="shared" si="13"/>
        <v>0</v>
      </c>
      <c r="R41" s="38">
        <f t="shared" si="14"/>
        <v>0</v>
      </c>
      <c r="S41" s="38">
        <f t="shared" si="15"/>
        <v>0</v>
      </c>
      <c r="T41" s="38">
        <f t="shared" si="10"/>
        <v>0</v>
      </c>
    </row>
    <row r="42" spans="1:20">
      <c r="A42" s="8" t="s">
        <v>84</v>
      </c>
      <c r="B42" s="204">
        <v>0</v>
      </c>
      <c r="C42" s="204">
        <v>0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0</v>
      </c>
      <c r="J42" s="22">
        <f t="shared" si="6"/>
        <v>0</v>
      </c>
      <c r="K42" s="22">
        <f t="shared" si="7"/>
        <v>0</v>
      </c>
      <c r="L42" s="22">
        <f t="shared" si="8"/>
        <v>0</v>
      </c>
      <c r="M42" s="156">
        <f t="shared" si="9"/>
        <v>0</v>
      </c>
      <c r="N42" s="23"/>
      <c r="P42" s="38">
        <f t="shared" si="12"/>
        <v>0</v>
      </c>
      <c r="Q42" s="38">
        <f t="shared" si="13"/>
        <v>0</v>
      </c>
      <c r="R42" s="38">
        <f t="shared" si="14"/>
        <v>0</v>
      </c>
      <c r="S42" s="38">
        <f t="shared" si="15"/>
        <v>0</v>
      </c>
      <c r="T42" s="38">
        <f t="shared" si="10"/>
        <v>0</v>
      </c>
    </row>
    <row r="43" spans="1:20">
      <c r="A43" s="8" t="s">
        <v>85</v>
      </c>
      <c r="B43" s="204">
        <v>0</v>
      </c>
      <c r="C43" s="204">
        <v>0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0</v>
      </c>
      <c r="J43" s="22">
        <f t="shared" si="6"/>
        <v>0</v>
      </c>
      <c r="K43" s="22">
        <f t="shared" si="7"/>
        <v>0</v>
      </c>
      <c r="L43" s="22">
        <f t="shared" si="8"/>
        <v>0</v>
      </c>
      <c r="M43" s="156">
        <f t="shared" si="9"/>
        <v>0</v>
      </c>
      <c r="N43" s="23"/>
      <c r="P43" s="38">
        <f t="shared" si="12"/>
        <v>0</v>
      </c>
      <c r="Q43" s="38">
        <f t="shared" si="13"/>
        <v>0</v>
      </c>
      <c r="R43" s="38">
        <f t="shared" si="14"/>
        <v>0</v>
      </c>
      <c r="S43" s="38">
        <f t="shared" si="15"/>
        <v>0</v>
      </c>
      <c r="T43" s="38">
        <f t="shared" si="10"/>
        <v>0</v>
      </c>
    </row>
    <row r="44" spans="1:20">
      <c r="A44" s="8" t="s">
        <v>86</v>
      </c>
      <c r="B44" s="204">
        <v>0</v>
      </c>
      <c r="C44" s="204">
        <v>0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0</v>
      </c>
      <c r="J44" s="22">
        <f t="shared" si="6"/>
        <v>0</v>
      </c>
      <c r="K44" s="22">
        <f t="shared" si="7"/>
        <v>0</v>
      </c>
      <c r="L44" s="22">
        <f t="shared" si="8"/>
        <v>0</v>
      </c>
      <c r="M44" s="156">
        <f t="shared" si="9"/>
        <v>0</v>
      </c>
      <c r="N44" s="23"/>
      <c r="P44" s="38">
        <f t="shared" si="12"/>
        <v>0</v>
      </c>
      <c r="Q44" s="38">
        <f t="shared" si="13"/>
        <v>0</v>
      </c>
      <c r="R44" s="38">
        <f t="shared" si="14"/>
        <v>0</v>
      </c>
      <c r="S44" s="38">
        <f t="shared" si="15"/>
        <v>0</v>
      </c>
      <c r="T44" s="38">
        <f t="shared" si="10"/>
        <v>0</v>
      </c>
    </row>
    <row r="45" spans="1:20">
      <c r="A45" s="8" t="s">
        <v>87</v>
      </c>
      <c r="B45" s="204">
        <v>0</v>
      </c>
      <c r="C45" s="204">
        <v>0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0</v>
      </c>
      <c r="J45" s="22">
        <f t="shared" si="6"/>
        <v>0</v>
      </c>
      <c r="K45" s="22">
        <f t="shared" si="7"/>
        <v>0</v>
      </c>
      <c r="L45" s="22">
        <f t="shared" si="8"/>
        <v>0</v>
      </c>
      <c r="M45" s="156">
        <f t="shared" si="9"/>
        <v>0</v>
      </c>
      <c r="N45" s="23"/>
      <c r="P45" s="38">
        <f t="shared" si="12"/>
        <v>0</v>
      </c>
      <c r="Q45" s="38">
        <f t="shared" si="13"/>
        <v>0</v>
      </c>
      <c r="R45" s="38">
        <f t="shared" si="14"/>
        <v>0</v>
      </c>
      <c r="S45" s="38">
        <f t="shared" si="15"/>
        <v>0</v>
      </c>
      <c r="T45" s="38">
        <f t="shared" si="10"/>
        <v>0</v>
      </c>
    </row>
    <row r="46" spans="1:20">
      <c r="A46" s="8" t="s">
        <v>88</v>
      </c>
      <c r="B46" s="204">
        <v>0</v>
      </c>
      <c r="C46" s="204">
        <v>0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0</v>
      </c>
      <c r="J46" s="22">
        <f t="shared" si="6"/>
        <v>0</v>
      </c>
      <c r="K46" s="22">
        <f t="shared" si="7"/>
        <v>0</v>
      </c>
      <c r="L46" s="22">
        <f t="shared" si="8"/>
        <v>0</v>
      </c>
      <c r="M46" s="156">
        <f t="shared" si="9"/>
        <v>0</v>
      </c>
      <c r="N46" s="23"/>
      <c r="P46" s="38">
        <f t="shared" si="12"/>
        <v>0</v>
      </c>
      <c r="Q46" s="38">
        <f t="shared" si="13"/>
        <v>0</v>
      </c>
      <c r="R46" s="38">
        <f t="shared" si="14"/>
        <v>0</v>
      </c>
      <c r="S46" s="38">
        <f t="shared" si="15"/>
        <v>0</v>
      </c>
      <c r="T46" s="38">
        <f t="shared" si="10"/>
        <v>0</v>
      </c>
    </row>
    <row r="47" spans="1:20">
      <c r="A47" s="8" t="s">
        <v>89</v>
      </c>
      <c r="B47" s="204">
        <v>0</v>
      </c>
      <c r="C47" s="204">
        <v>0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0</v>
      </c>
      <c r="J47" s="22">
        <f t="shared" si="6"/>
        <v>0</v>
      </c>
      <c r="K47" s="22">
        <f t="shared" si="7"/>
        <v>0</v>
      </c>
      <c r="L47" s="22">
        <f t="shared" si="8"/>
        <v>0</v>
      </c>
      <c r="M47" s="156">
        <f t="shared" si="9"/>
        <v>0</v>
      </c>
      <c r="N47" s="23"/>
      <c r="P47" s="38">
        <f t="shared" si="12"/>
        <v>0</v>
      </c>
      <c r="Q47" s="38">
        <f t="shared" si="13"/>
        <v>0</v>
      </c>
      <c r="R47" s="38">
        <f t="shared" si="14"/>
        <v>0</v>
      </c>
      <c r="S47" s="38">
        <f t="shared" si="15"/>
        <v>0</v>
      </c>
      <c r="T47" s="38">
        <f t="shared" si="10"/>
        <v>0</v>
      </c>
    </row>
    <row r="48" spans="1:20">
      <c r="A48" s="8" t="s">
        <v>90</v>
      </c>
      <c r="B48" s="204">
        <v>0</v>
      </c>
      <c r="C48" s="204">
        <v>0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0</v>
      </c>
      <c r="J48" s="22">
        <f t="shared" si="6"/>
        <v>0</v>
      </c>
      <c r="K48" s="22">
        <f t="shared" si="7"/>
        <v>0</v>
      </c>
      <c r="L48" s="22">
        <f t="shared" si="8"/>
        <v>0</v>
      </c>
      <c r="M48" s="156">
        <f t="shared" si="9"/>
        <v>0</v>
      </c>
      <c r="N48" s="23"/>
      <c r="P48" s="38">
        <f t="shared" si="12"/>
        <v>0</v>
      </c>
      <c r="Q48" s="38">
        <f t="shared" si="13"/>
        <v>0</v>
      </c>
      <c r="R48" s="38">
        <f t="shared" si="14"/>
        <v>0</v>
      </c>
      <c r="S48" s="38">
        <f t="shared" si="15"/>
        <v>0</v>
      </c>
      <c r="T48" s="38">
        <f t="shared" si="10"/>
        <v>0</v>
      </c>
    </row>
    <row r="49" spans="1:20">
      <c r="A49" s="8" t="s">
        <v>91</v>
      </c>
      <c r="B49" s="204">
        <v>0</v>
      </c>
      <c r="C49" s="204">
        <v>0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0</v>
      </c>
      <c r="J49" s="22">
        <f t="shared" si="6"/>
        <v>0</v>
      </c>
      <c r="K49" s="22">
        <f t="shared" si="7"/>
        <v>0</v>
      </c>
      <c r="L49" s="22">
        <f t="shared" si="8"/>
        <v>0</v>
      </c>
      <c r="M49" s="156">
        <f t="shared" si="9"/>
        <v>0</v>
      </c>
      <c r="N49" s="23"/>
      <c r="P49" s="38">
        <f t="shared" si="12"/>
        <v>0</v>
      </c>
      <c r="Q49" s="38">
        <f t="shared" si="13"/>
        <v>0</v>
      </c>
      <c r="R49" s="38">
        <f t="shared" si="14"/>
        <v>0</v>
      </c>
      <c r="S49" s="38">
        <f t="shared" si="15"/>
        <v>0</v>
      </c>
      <c r="T49" s="38">
        <f t="shared" si="10"/>
        <v>0</v>
      </c>
    </row>
    <row r="50" spans="1:20">
      <c r="A50" s="8" t="s">
        <v>92</v>
      </c>
      <c r="B50" s="204">
        <v>0</v>
      </c>
      <c r="C50" s="204">
        <v>0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0</v>
      </c>
      <c r="J50" s="22">
        <f t="shared" si="6"/>
        <v>0</v>
      </c>
      <c r="K50" s="22">
        <f t="shared" si="7"/>
        <v>0</v>
      </c>
      <c r="L50" s="22">
        <f t="shared" si="8"/>
        <v>0</v>
      </c>
      <c r="M50" s="156">
        <f t="shared" si="9"/>
        <v>0</v>
      </c>
      <c r="N50" s="23"/>
      <c r="P50" s="38">
        <f t="shared" si="12"/>
        <v>0</v>
      </c>
      <c r="Q50" s="38">
        <f t="shared" si="13"/>
        <v>0</v>
      </c>
      <c r="R50" s="38">
        <f t="shared" si="14"/>
        <v>0</v>
      </c>
      <c r="S50" s="38">
        <f t="shared" si="15"/>
        <v>0</v>
      </c>
      <c r="T50" s="38">
        <f t="shared" si="10"/>
        <v>0</v>
      </c>
    </row>
    <row r="51" spans="1:20">
      <c r="A51" s="8" t="s">
        <v>93</v>
      </c>
      <c r="B51" s="204">
        <v>0</v>
      </c>
      <c r="C51" s="204">
        <v>0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0</v>
      </c>
      <c r="J51" s="22">
        <f t="shared" si="6"/>
        <v>0</v>
      </c>
      <c r="K51" s="22">
        <f t="shared" si="7"/>
        <v>0</v>
      </c>
      <c r="L51" s="22">
        <f t="shared" si="8"/>
        <v>0</v>
      </c>
      <c r="M51" s="156">
        <f t="shared" si="9"/>
        <v>0</v>
      </c>
      <c r="N51" s="23"/>
      <c r="P51" s="38">
        <f t="shared" si="12"/>
        <v>0</v>
      </c>
      <c r="Q51" s="38">
        <f t="shared" si="13"/>
        <v>0</v>
      </c>
      <c r="R51" s="38">
        <f t="shared" si="14"/>
        <v>0</v>
      </c>
      <c r="S51" s="38">
        <f t="shared" si="15"/>
        <v>0</v>
      </c>
      <c r="T51" s="38">
        <f t="shared" si="10"/>
        <v>0</v>
      </c>
    </row>
    <row r="52" spans="1:20">
      <c r="A52" s="8" t="s">
        <v>94</v>
      </c>
      <c r="B52" s="204">
        <v>0</v>
      </c>
      <c r="C52" s="204">
        <v>0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0</v>
      </c>
      <c r="J52" s="22">
        <f t="shared" si="6"/>
        <v>0</v>
      </c>
      <c r="K52" s="22">
        <f t="shared" si="7"/>
        <v>0</v>
      </c>
      <c r="L52" s="22">
        <f t="shared" si="8"/>
        <v>0</v>
      </c>
      <c r="M52" s="156">
        <f t="shared" si="9"/>
        <v>0</v>
      </c>
      <c r="N52" s="23"/>
      <c r="P52" s="38">
        <f t="shared" si="12"/>
        <v>0</v>
      </c>
      <c r="Q52" s="38">
        <f t="shared" si="13"/>
        <v>0</v>
      </c>
      <c r="R52" s="38">
        <f t="shared" si="14"/>
        <v>0</v>
      </c>
      <c r="S52" s="38">
        <f t="shared" si="15"/>
        <v>0</v>
      </c>
      <c r="T52" s="38">
        <f t="shared" si="10"/>
        <v>0</v>
      </c>
    </row>
    <row r="53" spans="1:20">
      <c r="A53" s="8" t="s">
        <v>95</v>
      </c>
      <c r="B53" s="204">
        <v>0</v>
      </c>
      <c r="C53" s="204">
        <v>0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0</v>
      </c>
      <c r="J53" s="22">
        <f t="shared" si="6"/>
        <v>0</v>
      </c>
      <c r="K53" s="22">
        <f t="shared" si="7"/>
        <v>0</v>
      </c>
      <c r="L53" s="22">
        <f t="shared" si="8"/>
        <v>0</v>
      </c>
      <c r="M53" s="156">
        <f t="shared" si="9"/>
        <v>0</v>
      </c>
      <c r="N53" s="23"/>
      <c r="P53" s="38">
        <f t="shared" si="12"/>
        <v>0</v>
      </c>
      <c r="Q53" s="38">
        <f t="shared" si="13"/>
        <v>0</v>
      </c>
      <c r="R53" s="38">
        <f t="shared" si="14"/>
        <v>0</v>
      </c>
      <c r="S53" s="38">
        <f t="shared" si="15"/>
        <v>0</v>
      </c>
      <c r="T53" s="38">
        <f t="shared" si="10"/>
        <v>0</v>
      </c>
    </row>
    <row r="54" spans="1:20">
      <c r="A54" s="8" t="s">
        <v>96</v>
      </c>
      <c r="B54" s="204">
        <v>0</v>
      </c>
      <c r="C54" s="204">
        <v>0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0</v>
      </c>
      <c r="J54" s="22">
        <f t="shared" si="6"/>
        <v>0</v>
      </c>
      <c r="K54" s="22">
        <f t="shared" si="7"/>
        <v>0</v>
      </c>
      <c r="L54" s="22">
        <f t="shared" si="8"/>
        <v>0</v>
      </c>
      <c r="M54" s="156">
        <f t="shared" si="9"/>
        <v>0</v>
      </c>
      <c r="N54" s="23"/>
      <c r="P54" s="38">
        <f t="shared" si="12"/>
        <v>0</v>
      </c>
      <c r="Q54" s="38">
        <f t="shared" si="13"/>
        <v>0</v>
      </c>
      <c r="R54" s="38">
        <f t="shared" si="14"/>
        <v>0</v>
      </c>
      <c r="S54" s="38">
        <f t="shared" si="15"/>
        <v>0</v>
      </c>
      <c r="T54" s="38">
        <f t="shared" si="10"/>
        <v>0</v>
      </c>
    </row>
    <row r="55" spans="1:20">
      <c r="A55" s="8" t="s">
        <v>97</v>
      </c>
      <c r="B55" s="204">
        <v>0</v>
      </c>
      <c r="C55" s="204">
        <v>0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0</v>
      </c>
      <c r="J55" s="22">
        <f t="shared" si="6"/>
        <v>0</v>
      </c>
      <c r="K55" s="22">
        <f t="shared" si="7"/>
        <v>0</v>
      </c>
      <c r="L55" s="22">
        <f t="shared" si="8"/>
        <v>0</v>
      </c>
      <c r="M55" s="156">
        <f t="shared" si="9"/>
        <v>0</v>
      </c>
      <c r="N55" s="23"/>
      <c r="P55" s="38">
        <f t="shared" si="12"/>
        <v>0</v>
      </c>
      <c r="Q55" s="38">
        <f t="shared" si="13"/>
        <v>0</v>
      </c>
      <c r="R55" s="38">
        <f t="shared" si="14"/>
        <v>0</v>
      </c>
      <c r="S55" s="38">
        <f t="shared" si="15"/>
        <v>0</v>
      </c>
      <c r="T55" s="38">
        <f t="shared" si="10"/>
        <v>0</v>
      </c>
    </row>
    <row r="56" spans="1:20">
      <c r="A56" s="8" t="s">
        <v>98</v>
      </c>
      <c r="B56" s="204">
        <v>0</v>
      </c>
      <c r="C56" s="204">
        <v>0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0</v>
      </c>
      <c r="J56" s="22">
        <f t="shared" si="6"/>
        <v>0</v>
      </c>
      <c r="K56" s="22">
        <f t="shared" si="7"/>
        <v>0</v>
      </c>
      <c r="L56" s="22">
        <f t="shared" si="8"/>
        <v>0</v>
      </c>
      <c r="M56" s="156">
        <f t="shared" si="9"/>
        <v>0</v>
      </c>
      <c r="N56" s="23"/>
      <c r="P56" s="38">
        <f t="shared" si="12"/>
        <v>0</v>
      </c>
      <c r="Q56" s="38">
        <f t="shared" si="13"/>
        <v>0</v>
      </c>
      <c r="R56" s="38">
        <f t="shared" si="14"/>
        <v>0</v>
      </c>
      <c r="S56" s="38">
        <f t="shared" si="15"/>
        <v>0</v>
      </c>
      <c r="T56" s="38">
        <f t="shared" si="10"/>
        <v>0</v>
      </c>
    </row>
    <row r="57" spans="1:20">
      <c r="A57" s="8" t="s">
        <v>99</v>
      </c>
      <c r="B57" s="204">
        <v>0</v>
      </c>
      <c r="C57" s="204">
        <v>0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0</v>
      </c>
      <c r="J57" s="22">
        <f t="shared" si="6"/>
        <v>0</v>
      </c>
      <c r="K57" s="22">
        <f t="shared" si="7"/>
        <v>0</v>
      </c>
      <c r="L57" s="22">
        <f t="shared" si="8"/>
        <v>0</v>
      </c>
      <c r="M57" s="156">
        <f t="shared" si="9"/>
        <v>0</v>
      </c>
      <c r="N57" s="23"/>
      <c r="P57" s="38">
        <f t="shared" si="12"/>
        <v>0</v>
      </c>
      <c r="Q57" s="38">
        <f t="shared" si="13"/>
        <v>0</v>
      </c>
      <c r="R57" s="38">
        <f t="shared" si="14"/>
        <v>0</v>
      </c>
      <c r="S57" s="38">
        <f t="shared" si="15"/>
        <v>0</v>
      </c>
      <c r="T57" s="38">
        <f t="shared" si="10"/>
        <v>0</v>
      </c>
    </row>
    <row r="58" spans="1:20">
      <c r="A58" s="8" t="s">
        <v>100</v>
      </c>
      <c r="B58" s="204">
        <v>0</v>
      </c>
      <c r="C58" s="204">
        <v>0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0</v>
      </c>
      <c r="J58" s="22">
        <f t="shared" si="6"/>
        <v>0</v>
      </c>
      <c r="K58" s="22">
        <f t="shared" si="7"/>
        <v>0</v>
      </c>
      <c r="L58" s="22">
        <f t="shared" si="8"/>
        <v>0</v>
      </c>
      <c r="M58" s="156">
        <f t="shared" si="9"/>
        <v>0</v>
      </c>
      <c r="N58" s="23"/>
      <c r="P58" s="38">
        <f t="shared" si="12"/>
        <v>0</v>
      </c>
      <c r="Q58" s="38">
        <f t="shared" si="13"/>
        <v>0</v>
      </c>
      <c r="R58" s="38">
        <f t="shared" si="14"/>
        <v>0</v>
      </c>
      <c r="S58" s="38">
        <f t="shared" si="15"/>
        <v>0</v>
      </c>
      <c r="T58" s="38">
        <f t="shared" si="10"/>
        <v>0</v>
      </c>
    </row>
    <row r="59" spans="1:20">
      <c r="A59" s="8" t="s">
        <v>101</v>
      </c>
      <c r="B59" s="204">
        <v>0</v>
      </c>
      <c r="C59" s="204">
        <v>0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0</v>
      </c>
      <c r="J59" s="22">
        <f t="shared" si="6"/>
        <v>0</v>
      </c>
      <c r="K59" s="22">
        <f t="shared" si="7"/>
        <v>0</v>
      </c>
      <c r="L59" s="22">
        <f t="shared" si="8"/>
        <v>0</v>
      </c>
      <c r="M59" s="156">
        <f t="shared" si="9"/>
        <v>0</v>
      </c>
      <c r="N59" s="23"/>
      <c r="P59" s="38">
        <f t="shared" si="12"/>
        <v>0</v>
      </c>
      <c r="Q59" s="38">
        <f t="shared" si="13"/>
        <v>0</v>
      </c>
      <c r="R59" s="38">
        <f t="shared" si="14"/>
        <v>0</v>
      </c>
      <c r="S59" s="38">
        <f t="shared" si="15"/>
        <v>0</v>
      </c>
      <c r="T59" s="38">
        <f t="shared" si="10"/>
        <v>0</v>
      </c>
    </row>
    <row r="60" spans="1:20">
      <c r="A60" s="8" t="s">
        <v>102</v>
      </c>
      <c r="B60" s="204">
        <v>0</v>
      </c>
      <c r="C60" s="204">
        <v>0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0</v>
      </c>
      <c r="J60" s="22">
        <f t="shared" si="6"/>
        <v>0</v>
      </c>
      <c r="K60" s="22">
        <f t="shared" si="7"/>
        <v>0</v>
      </c>
      <c r="L60" s="22">
        <f t="shared" si="8"/>
        <v>0</v>
      </c>
      <c r="M60" s="156">
        <f t="shared" si="9"/>
        <v>0</v>
      </c>
      <c r="N60" s="23"/>
      <c r="P60" s="38">
        <f t="shared" si="12"/>
        <v>0</v>
      </c>
      <c r="Q60" s="38">
        <f t="shared" si="13"/>
        <v>0</v>
      </c>
      <c r="R60" s="38">
        <f t="shared" si="14"/>
        <v>0</v>
      </c>
      <c r="S60" s="38">
        <f t="shared" si="15"/>
        <v>0</v>
      </c>
      <c r="T60" s="38">
        <f t="shared" si="10"/>
        <v>0</v>
      </c>
    </row>
    <row r="61" spans="1:20">
      <c r="A61" s="8" t="s">
        <v>103</v>
      </c>
      <c r="B61" s="204">
        <v>0</v>
      </c>
      <c r="C61" s="204">
        <v>0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0</v>
      </c>
      <c r="J61" s="22">
        <f t="shared" si="6"/>
        <v>0</v>
      </c>
      <c r="K61" s="22">
        <f t="shared" si="7"/>
        <v>0</v>
      </c>
      <c r="L61" s="22">
        <f t="shared" si="8"/>
        <v>0</v>
      </c>
      <c r="M61" s="156">
        <f t="shared" si="9"/>
        <v>0</v>
      </c>
      <c r="N61" s="23"/>
      <c r="P61" s="38">
        <f t="shared" si="12"/>
        <v>0</v>
      </c>
      <c r="Q61" s="38">
        <f t="shared" si="13"/>
        <v>0</v>
      </c>
      <c r="R61" s="38">
        <f t="shared" si="14"/>
        <v>0</v>
      </c>
      <c r="S61" s="38">
        <f t="shared" si="15"/>
        <v>0</v>
      </c>
      <c r="T61" s="38">
        <f t="shared" si="10"/>
        <v>0</v>
      </c>
    </row>
    <row r="62" spans="1:20">
      <c r="A62" s="8" t="s">
        <v>104</v>
      </c>
      <c r="B62" s="204">
        <v>0</v>
      </c>
      <c r="C62" s="204">
        <v>0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0</v>
      </c>
      <c r="J62" s="22">
        <f t="shared" si="6"/>
        <v>0</v>
      </c>
      <c r="K62" s="22">
        <f t="shared" si="7"/>
        <v>0</v>
      </c>
      <c r="L62" s="22">
        <f t="shared" si="8"/>
        <v>0</v>
      </c>
      <c r="M62" s="156">
        <f t="shared" si="9"/>
        <v>0</v>
      </c>
      <c r="N62" s="23"/>
      <c r="P62" s="38">
        <f t="shared" si="12"/>
        <v>0</v>
      </c>
      <c r="Q62" s="38">
        <f t="shared" si="13"/>
        <v>0</v>
      </c>
      <c r="R62" s="38">
        <f t="shared" si="14"/>
        <v>0</v>
      </c>
      <c r="S62" s="38">
        <f t="shared" si="15"/>
        <v>0</v>
      </c>
      <c r="T62" s="38">
        <f t="shared" si="10"/>
        <v>0</v>
      </c>
    </row>
    <row r="63" spans="1:20">
      <c r="A63" s="8" t="s">
        <v>105</v>
      </c>
      <c r="B63" s="204">
        <v>0</v>
      </c>
      <c r="C63" s="204">
        <v>0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0</v>
      </c>
      <c r="J63" s="22">
        <f t="shared" si="6"/>
        <v>0</v>
      </c>
      <c r="K63" s="22">
        <f t="shared" si="7"/>
        <v>0</v>
      </c>
      <c r="L63" s="22">
        <f t="shared" si="8"/>
        <v>0</v>
      </c>
      <c r="M63" s="156">
        <f t="shared" si="9"/>
        <v>0</v>
      </c>
      <c r="N63" s="23"/>
      <c r="P63" s="38">
        <f t="shared" si="12"/>
        <v>0</v>
      </c>
      <c r="Q63" s="38">
        <f t="shared" si="13"/>
        <v>0</v>
      </c>
      <c r="R63" s="38">
        <f t="shared" si="14"/>
        <v>0</v>
      </c>
      <c r="S63" s="38">
        <f t="shared" si="15"/>
        <v>0</v>
      </c>
      <c r="T63" s="38">
        <f t="shared" si="10"/>
        <v>0</v>
      </c>
    </row>
    <row r="64" spans="1:20">
      <c r="A64" s="8" t="s">
        <v>106</v>
      </c>
      <c r="B64" s="204">
        <v>0</v>
      </c>
      <c r="C64" s="204">
        <v>0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0</v>
      </c>
      <c r="J64" s="22">
        <f t="shared" si="6"/>
        <v>0</v>
      </c>
      <c r="K64" s="22">
        <f t="shared" si="7"/>
        <v>0</v>
      </c>
      <c r="L64" s="22">
        <f t="shared" si="8"/>
        <v>0</v>
      </c>
      <c r="M64" s="156">
        <f t="shared" si="9"/>
        <v>0</v>
      </c>
      <c r="N64" s="23"/>
      <c r="P64" s="38">
        <f t="shared" si="12"/>
        <v>0</v>
      </c>
      <c r="Q64" s="38">
        <f t="shared" si="13"/>
        <v>0</v>
      </c>
      <c r="R64" s="38">
        <f t="shared" si="14"/>
        <v>0</v>
      </c>
      <c r="S64" s="38">
        <f t="shared" si="15"/>
        <v>0</v>
      </c>
      <c r="T64" s="38">
        <f t="shared" si="10"/>
        <v>0</v>
      </c>
    </row>
    <row r="65" spans="1:20">
      <c r="A65" s="8" t="s">
        <v>107</v>
      </c>
      <c r="B65" s="204">
        <v>0</v>
      </c>
      <c r="C65" s="204">
        <v>0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0</v>
      </c>
      <c r="J65" s="22">
        <f t="shared" si="6"/>
        <v>0</v>
      </c>
      <c r="K65" s="22">
        <f t="shared" si="7"/>
        <v>0</v>
      </c>
      <c r="L65" s="22">
        <f t="shared" si="8"/>
        <v>0</v>
      </c>
      <c r="M65" s="156">
        <f t="shared" si="9"/>
        <v>0</v>
      </c>
      <c r="N65" s="23"/>
      <c r="P65" s="38">
        <f t="shared" si="12"/>
        <v>0</v>
      </c>
      <c r="Q65" s="38">
        <f t="shared" si="13"/>
        <v>0</v>
      </c>
      <c r="R65" s="38">
        <f t="shared" si="14"/>
        <v>0</v>
      </c>
      <c r="S65" s="38">
        <f t="shared" si="15"/>
        <v>0</v>
      </c>
      <c r="T65" s="38">
        <f t="shared" si="10"/>
        <v>0</v>
      </c>
    </row>
    <row r="66" spans="1:20">
      <c r="A66" s="8" t="s">
        <v>108</v>
      </c>
      <c r="B66" s="204">
        <v>0</v>
      </c>
      <c r="C66" s="204">
        <v>0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0</v>
      </c>
      <c r="J66" s="22">
        <f t="shared" si="6"/>
        <v>0</v>
      </c>
      <c r="K66" s="22">
        <f t="shared" si="7"/>
        <v>0</v>
      </c>
      <c r="L66" s="22">
        <f t="shared" si="8"/>
        <v>0</v>
      </c>
      <c r="M66" s="156">
        <f t="shared" si="9"/>
        <v>0</v>
      </c>
      <c r="N66" s="23"/>
      <c r="P66" s="38">
        <f t="shared" si="12"/>
        <v>0</v>
      </c>
      <c r="Q66" s="38">
        <f t="shared" si="13"/>
        <v>0</v>
      </c>
      <c r="R66" s="38">
        <f t="shared" si="14"/>
        <v>0</v>
      </c>
      <c r="S66" s="38">
        <f t="shared" si="15"/>
        <v>0</v>
      </c>
      <c r="T66" s="38">
        <f t="shared" si="10"/>
        <v>0</v>
      </c>
    </row>
    <row r="67" spans="1:20">
      <c r="A67" s="8" t="s">
        <v>109</v>
      </c>
      <c r="B67" s="204">
        <v>0</v>
      </c>
      <c r="C67" s="204">
        <v>0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0</v>
      </c>
      <c r="J67" s="22">
        <f t="shared" si="6"/>
        <v>0</v>
      </c>
      <c r="K67" s="22">
        <f t="shared" si="7"/>
        <v>0</v>
      </c>
      <c r="L67" s="22">
        <f t="shared" si="8"/>
        <v>0</v>
      </c>
      <c r="M67" s="156">
        <f t="shared" si="9"/>
        <v>0</v>
      </c>
      <c r="N67" s="23"/>
      <c r="P67" s="38">
        <f t="shared" ref="P67:P98" si="17">I67</f>
        <v>0</v>
      </c>
      <c r="Q67" s="38">
        <f t="shared" ref="Q67:Q98" si="18">J67</f>
        <v>0</v>
      </c>
      <c r="R67" s="38">
        <f t="shared" ref="R67:R98" si="19">K67</f>
        <v>0</v>
      </c>
      <c r="S67" s="38">
        <f t="shared" ref="S67:S98" si="20">L67</f>
        <v>0</v>
      </c>
      <c r="T67" s="38">
        <f t="shared" si="10"/>
        <v>0</v>
      </c>
    </row>
    <row r="68" spans="1:20">
      <c r="A68" s="8" t="s">
        <v>110</v>
      </c>
      <c r="B68" s="204">
        <v>0</v>
      </c>
      <c r="C68" s="204">
        <v>0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0</v>
      </c>
      <c r="J68" s="22">
        <f t="shared" ref="J68:J98" si="22">C68*E68/100</f>
        <v>0</v>
      </c>
      <c r="K68" s="22">
        <f t="shared" ref="K68:K98" si="23">C68*F68/100</f>
        <v>0</v>
      </c>
      <c r="L68" s="22">
        <f t="shared" ref="L68:L98" si="24">C68*G68/100</f>
        <v>0</v>
      </c>
      <c r="M68" s="156">
        <f t="shared" ref="M68:M98" si="25">SUM(I68:L68)</f>
        <v>0</v>
      </c>
      <c r="N68" s="23"/>
      <c r="P68" s="38">
        <f t="shared" si="17"/>
        <v>0</v>
      </c>
      <c r="Q68" s="38">
        <f t="shared" si="18"/>
        <v>0</v>
      </c>
      <c r="R68" s="38">
        <f t="shared" si="19"/>
        <v>0</v>
      </c>
      <c r="S68" s="38">
        <f t="shared" si="20"/>
        <v>0</v>
      </c>
      <c r="T68" s="38">
        <f t="shared" ref="T68:T99" si="26">SUM(P68:S68)</f>
        <v>0</v>
      </c>
    </row>
    <row r="69" spans="1:20">
      <c r="A69" s="8" t="s">
        <v>111</v>
      </c>
      <c r="B69" s="204">
        <v>0</v>
      </c>
      <c r="C69" s="204">
        <v>0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0</v>
      </c>
      <c r="J69" s="22">
        <f t="shared" si="22"/>
        <v>0</v>
      </c>
      <c r="K69" s="22">
        <f t="shared" si="23"/>
        <v>0</v>
      </c>
      <c r="L69" s="22">
        <f t="shared" si="24"/>
        <v>0</v>
      </c>
      <c r="M69" s="156">
        <f t="shared" si="25"/>
        <v>0</v>
      </c>
      <c r="N69" s="23"/>
      <c r="P69" s="38">
        <f t="shared" si="17"/>
        <v>0</v>
      </c>
      <c r="Q69" s="38">
        <f t="shared" si="18"/>
        <v>0</v>
      </c>
      <c r="R69" s="38">
        <f t="shared" si="19"/>
        <v>0</v>
      </c>
      <c r="S69" s="38">
        <f t="shared" si="20"/>
        <v>0</v>
      </c>
      <c r="T69" s="38">
        <f t="shared" si="26"/>
        <v>0</v>
      </c>
    </row>
    <row r="70" spans="1:20">
      <c r="A70" s="8" t="s">
        <v>112</v>
      </c>
      <c r="B70" s="204">
        <v>0</v>
      </c>
      <c r="C70" s="204">
        <v>0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0</v>
      </c>
      <c r="J70" s="22">
        <f t="shared" si="22"/>
        <v>0</v>
      </c>
      <c r="K70" s="22">
        <f t="shared" si="23"/>
        <v>0</v>
      </c>
      <c r="L70" s="22">
        <f t="shared" si="24"/>
        <v>0</v>
      </c>
      <c r="M70" s="156">
        <f t="shared" si="25"/>
        <v>0</v>
      </c>
      <c r="N70" s="23"/>
      <c r="P70" s="38">
        <f t="shared" si="17"/>
        <v>0</v>
      </c>
      <c r="Q70" s="38">
        <f t="shared" si="18"/>
        <v>0</v>
      </c>
      <c r="R70" s="38">
        <f t="shared" si="19"/>
        <v>0</v>
      </c>
      <c r="S70" s="38">
        <f t="shared" si="20"/>
        <v>0</v>
      </c>
      <c r="T70" s="38">
        <f t="shared" si="26"/>
        <v>0</v>
      </c>
    </row>
    <row r="71" spans="1:20">
      <c r="A71" s="8" t="s">
        <v>113</v>
      </c>
      <c r="B71" s="204">
        <v>0</v>
      </c>
      <c r="C71" s="204">
        <v>0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0</v>
      </c>
      <c r="J71" s="22">
        <f t="shared" si="22"/>
        <v>0</v>
      </c>
      <c r="K71" s="22">
        <f t="shared" si="23"/>
        <v>0</v>
      </c>
      <c r="L71" s="22">
        <f t="shared" si="24"/>
        <v>0</v>
      </c>
      <c r="M71" s="156">
        <f t="shared" si="25"/>
        <v>0</v>
      </c>
      <c r="N71" s="23"/>
      <c r="P71" s="38">
        <f t="shared" si="17"/>
        <v>0</v>
      </c>
      <c r="Q71" s="38">
        <f t="shared" si="18"/>
        <v>0</v>
      </c>
      <c r="R71" s="38">
        <f t="shared" si="19"/>
        <v>0</v>
      </c>
      <c r="S71" s="38">
        <f t="shared" si="20"/>
        <v>0</v>
      </c>
      <c r="T71" s="38">
        <f t="shared" si="26"/>
        <v>0</v>
      </c>
    </row>
    <row r="72" spans="1:20">
      <c r="A72" s="8" t="s">
        <v>114</v>
      </c>
      <c r="B72" s="204">
        <v>0</v>
      </c>
      <c r="C72" s="204">
        <v>0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0</v>
      </c>
      <c r="J72" s="22">
        <f t="shared" si="22"/>
        <v>0</v>
      </c>
      <c r="K72" s="22">
        <f t="shared" si="23"/>
        <v>0</v>
      </c>
      <c r="L72" s="22">
        <f t="shared" si="24"/>
        <v>0</v>
      </c>
      <c r="M72" s="156">
        <f t="shared" si="25"/>
        <v>0</v>
      </c>
      <c r="N72" s="23"/>
      <c r="P72" s="38">
        <f t="shared" si="17"/>
        <v>0</v>
      </c>
      <c r="Q72" s="38">
        <f t="shared" si="18"/>
        <v>0</v>
      </c>
      <c r="R72" s="38">
        <f t="shared" si="19"/>
        <v>0</v>
      </c>
      <c r="S72" s="38">
        <f t="shared" si="20"/>
        <v>0</v>
      </c>
      <c r="T72" s="38">
        <f t="shared" si="26"/>
        <v>0</v>
      </c>
    </row>
    <row r="73" spans="1:20">
      <c r="A73" s="8" t="s">
        <v>115</v>
      </c>
      <c r="B73" s="204">
        <v>0</v>
      </c>
      <c r="C73" s="204">
        <v>0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0</v>
      </c>
      <c r="J73" s="22">
        <f t="shared" si="22"/>
        <v>0</v>
      </c>
      <c r="K73" s="22">
        <f t="shared" si="23"/>
        <v>0</v>
      </c>
      <c r="L73" s="22">
        <f t="shared" si="24"/>
        <v>0</v>
      </c>
      <c r="M73" s="156">
        <f t="shared" si="25"/>
        <v>0</v>
      </c>
      <c r="N73" s="23"/>
      <c r="P73" s="38">
        <f t="shared" si="17"/>
        <v>0</v>
      </c>
      <c r="Q73" s="38">
        <f t="shared" si="18"/>
        <v>0</v>
      </c>
      <c r="R73" s="38">
        <f t="shared" si="19"/>
        <v>0</v>
      </c>
      <c r="S73" s="38">
        <f t="shared" si="20"/>
        <v>0</v>
      </c>
      <c r="T73" s="38">
        <f t="shared" si="26"/>
        <v>0</v>
      </c>
    </row>
    <row r="74" spans="1:20">
      <c r="A74" s="8" t="s">
        <v>116</v>
      </c>
      <c r="B74" s="204">
        <v>0</v>
      </c>
      <c r="C74" s="204">
        <v>0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0</v>
      </c>
      <c r="J74" s="22">
        <f t="shared" si="22"/>
        <v>0</v>
      </c>
      <c r="K74" s="22">
        <f t="shared" si="23"/>
        <v>0</v>
      </c>
      <c r="L74" s="22">
        <f t="shared" si="24"/>
        <v>0</v>
      </c>
      <c r="M74" s="156">
        <f t="shared" si="25"/>
        <v>0</v>
      </c>
      <c r="N74" s="23"/>
      <c r="P74" s="38">
        <f t="shared" si="17"/>
        <v>0</v>
      </c>
      <c r="Q74" s="38">
        <f t="shared" si="18"/>
        <v>0</v>
      </c>
      <c r="R74" s="38">
        <f t="shared" si="19"/>
        <v>0</v>
      </c>
      <c r="S74" s="38">
        <f t="shared" si="20"/>
        <v>0</v>
      </c>
      <c r="T74" s="38">
        <f t="shared" si="26"/>
        <v>0</v>
      </c>
    </row>
    <row r="75" spans="1:20">
      <c r="A75" s="8" t="s">
        <v>117</v>
      </c>
      <c r="B75" s="204">
        <v>0</v>
      </c>
      <c r="C75" s="204">
        <v>0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0</v>
      </c>
      <c r="J75" s="22">
        <f t="shared" si="22"/>
        <v>0</v>
      </c>
      <c r="K75" s="22">
        <f t="shared" si="23"/>
        <v>0</v>
      </c>
      <c r="L75" s="22">
        <f t="shared" si="24"/>
        <v>0</v>
      </c>
      <c r="M75" s="156">
        <f t="shared" si="25"/>
        <v>0</v>
      </c>
      <c r="N75" s="23"/>
      <c r="P75" s="38">
        <f t="shared" si="17"/>
        <v>0</v>
      </c>
      <c r="Q75" s="38">
        <f t="shared" si="18"/>
        <v>0</v>
      </c>
      <c r="R75" s="38">
        <f t="shared" si="19"/>
        <v>0</v>
      </c>
      <c r="S75" s="38">
        <f t="shared" si="20"/>
        <v>0</v>
      </c>
      <c r="T75" s="38">
        <f t="shared" si="26"/>
        <v>0</v>
      </c>
    </row>
    <row r="76" spans="1:20">
      <c r="A76" s="8" t="s">
        <v>118</v>
      </c>
      <c r="B76" s="204">
        <v>0</v>
      </c>
      <c r="C76" s="204">
        <v>0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0</v>
      </c>
      <c r="J76" s="22">
        <f t="shared" si="22"/>
        <v>0</v>
      </c>
      <c r="K76" s="22">
        <f t="shared" si="23"/>
        <v>0</v>
      </c>
      <c r="L76" s="22">
        <f t="shared" si="24"/>
        <v>0</v>
      </c>
      <c r="M76" s="156">
        <f t="shared" si="25"/>
        <v>0</v>
      </c>
      <c r="N76" s="23"/>
      <c r="P76" s="38">
        <f t="shared" si="17"/>
        <v>0</v>
      </c>
      <c r="Q76" s="38">
        <f t="shared" si="18"/>
        <v>0</v>
      </c>
      <c r="R76" s="38">
        <f t="shared" si="19"/>
        <v>0</v>
      </c>
      <c r="S76" s="38">
        <f t="shared" si="20"/>
        <v>0</v>
      </c>
      <c r="T76" s="38">
        <f t="shared" si="26"/>
        <v>0</v>
      </c>
    </row>
    <row r="77" spans="1:20">
      <c r="A77" s="8" t="s">
        <v>119</v>
      </c>
      <c r="B77" s="204">
        <v>0</v>
      </c>
      <c r="C77" s="204">
        <v>0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0</v>
      </c>
      <c r="J77" s="22">
        <f t="shared" si="22"/>
        <v>0</v>
      </c>
      <c r="K77" s="22">
        <f t="shared" si="23"/>
        <v>0</v>
      </c>
      <c r="L77" s="22">
        <f t="shared" si="24"/>
        <v>0</v>
      </c>
      <c r="M77" s="156">
        <f t="shared" si="25"/>
        <v>0</v>
      </c>
      <c r="N77" s="23"/>
      <c r="P77" s="38">
        <f t="shared" si="17"/>
        <v>0</v>
      </c>
      <c r="Q77" s="38">
        <f t="shared" si="18"/>
        <v>0</v>
      </c>
      <c r="R77" s="38">
        <f t="shared" si="19"/>
        <v>0</v>
      </c>
      <c r="S77" s="38">
        <f t="shared" si="20"/>
        <v>0</v>
      </c>
      <c r="T77" s="38">
        <f t="shared" si="26"/>
        <v>0</v>
      </c>
    </row>
    <row r="78" spans="1:20">
      <c r="A78" s="8" t="s">
        <v>120</v>
      </c>
      <c r="B78" s="204">
        <v>0</v>
      </c>
      <c r="C78" s="204">
        <v>0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0</v>
      </c>
      <c r="J78" s="22">
        <f t="shared" si="22"/>
        <v>0</v>
      </c>
      <c r="K78" s="22">
        <f t="shared" si="23"/>
        <v>0</v>
      </c>
      <c r="L78" s="22">
        <f t="shared" si="24"/>
        <v>0</v>
      </c>
      <c r="M78" s="156">
        <f t="shared" si="25"/>
        <v>0</v>
      </c>
      <c r="N78" s="23"/>
      <c r="P78" s="38">
        <f t="shared" si="17"/>
        <v>0</v>
      </c>
      <c r="Q78" s="38">
        <f t="shared" si="18"/>
        <v>0</v>
      </c>
      <c r="R78" s="38">
        <f t="shared" si="19"/>
        <v>0</v>
      </c>
      <c r="S78" s="38">
        <f t="shared" si="20"/>
        <v>0</v>
      </c>
      <c r="T78" s="38">
        <f t="shared" si="26"/>
        <v>0</v>
      </c>
    </row>
    <row r="79" spans="1:20">
      <c r="A79" s="8" t="s">
        <v>121</v>
      </c>
      <c r="B79" s="204">
        <v>0</v>
      </c>
      <c r="C79" s="204">
        <v>0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0</v>
      </c>
      <c r="J79" s="22">
        <f t="shared" si="22"/>
        <v>0</v>
      </c>
      <c r="K79" s="22">
        <f t="shared" si="23"/>
        <v>0</v>
      </c>
      <c r="L79" s="22">
        <f t="shared" si="24"/>
        <v>0</v>
      </c>
      <c r="M79" s="156">
        <f t="shared" si="25"/>
        <v>0</v>
      </c>
      <c r="N79" s="23"/>
      <c r="P79" s="38">
        <f t="shared" si="17"/>
        <v>0</v>
      </c>
      <c r="Q79" s="38">
        <f t="shared" si="18"/>
        <v>0</v>
      </c>
      <c r="R79" s="38">
        <f t="shared" si="19"/>
        <v>0</v>
      </c>
      <c r="S79" s="38">
        <f t="shared" si="20"/>
        <v>0</v>
      </c>
      <c r="T79" s="38">
        <f t="shared" si="26"/>
        <v>0</v>
      </c>
    </row>
    <row r="80" spans="1:20">
      <c r="A80" s="8" t="s">
        <v>122</v>
      </c>
      <c r="B80" s="204">
        <v>0</v>
      </c>
      <c r="C80" s="204">
        <v>0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0</v>
      </c>
      <c r="J80" s="22">
        <f t="shared" si="22"/>
        <v>0</v>
      </c>
      <c r="K80" s="22">
        <f t="shared" si="23"/>
        <v>0</v>
      </c>
      <c r="L80" s="22">
        <f t="shared" si="24"/>
        <v>0</v>
      </c>
      <c r="M80" s="156">
        <f t="shared" si="25"/>
        <v>0</v>
      </c>
      <c r="N80" s="23"/>
      <c r="P80" s="38">
        <f t="shared" si="17"/>
        <v>0</v>
      </c>
      <c r="Q80" s="38">
        <f t="shared" si="18"/>
        <v>0</v>
      </c>
      <c r="R80" s="38">
        <f t="shared" si="19"/>
        <v>0</v>
      </c>
      <c r="S80" s="38">
        <f t="shared" si="20"/>
        <v>0</v>
      </c>
      <c r="T80" s="38">
        <f t="shared" si="26"/>
        <v>0</v>
      </c>
    </row>
    <row r="81" spans="1:20">
      <c r="A81" s="8" t="s">
        <v>123</v>
      </c>
      <c r="B81" s="204">
        <v>0</v>
      </c>
      <c r="C81" s="204">
        <v>0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0</v>
      </c>
      <c r="J81" s="22">
        <f t="shared" si="22"/>
        <v>0</v>
      </c>
      <c r="K81" s="22">
        <f t="shared" si="23"/>
        <v>0</v>
      </c>
      <c r="L81" s="22">
        <f t="shared" si="24"/>
        <v>0</v>
      </c>
      <c r="M81" s="156">
        <f t="shared" si="25"/>
        <v>0</v>
      </c>
      <c r="N81" s="23"/>
      <c r="P81" s="38">
        <f t="shared" si="17"/>
        <v>0</v>
      </c>
      <c r="Q81" s="38">
        <f t="shared" si="18"/>
        <v>0</v>
      </c>
      <c r="R81" s="38">
        <f t="shared" si="19"/>
        <v>0</v>
      </c>
      <c r="S81" s="38">
        <f t="shared" si="20"/>
        <v>0</v>
      </c>
      <c r="T81" s="38">
        <f t="shared" si="26"/>
        <v>0</v>
      </c>
    </row>
    <row r="82" spans="1:20">
      <c r="A82" s="8" t="s">
        <v>124</v>
      </c>
      <c r="B82" s="204">
        <v>0</v>
      </c>
      <c r="C82" s="204">
        <v>0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0</v>
      </c>
      <c r="J82" s="22">
        <f t="shared" si="22"/>
        <v>0</v>
      </c>
      <c r="K82" s="22">
        <f t="shared" si="23"/>
        <v>0</v>
      </c>
      <c r="L82" s="22">
        <f t="shared" si="24"/>
        <v>0</v>
      </c>
      <c r="M82" s="156">
        <f t="shared" si="25"/>
        <v>0</v>
      </c>
      <c r="N82" s="23"/>
      <c r="P82" s="38">
        <f t="shared" si="17"/>
        <v>0</v>
      </c>
      <c r="Q82" s="38">
        <f t="shared" si="18"/>
        <v>0</v>
      </c>
      <c r="R82" s="38">
        <f t="shared" si="19"/>
        <v>0</v>
      </c>
      <c r="S82" s="38">
        <f t="shared" si="20"/>
        <v>0</v>
      </c>
      <c r="T82" s="38">
        <f t="shared" si="26"/>
        <v>0</v>
      </c>
    </row>
    <row r="83" spans="1:20">
      <c r="A83" s="8" t="s">
        <v>125</v>
      </c>
      <c r="B83" s="204">
        <v>0</v>
      </c>
      <c r="C83" s="204">
        <v>0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0</v>
      </c>
      <c r="J83" s="22">
        <f t="shared" si="22"/>
        <v>0</v>
      </c>
      <c r="K83" s="22">
        <f t="shared" si="23"/>
        <v>0</v>
      </c>
      <c r="L83" s="22">
        <f t="shared" si="24"/>
        <v>0</v>
      </c>
      <c r="M83" s="156">
        <f t="shared" si="25"/>
        <v>0</v>
      </c>
      <c r="N83" s="23"/>
      <c r="P83" s="38">
        <f t="shared" si="17"/>
        <v>0</v>
      </c>
      <c r="Q83" s="38">
        <f t="shared" si="18"/>
        <v>0</v>
      </c>
      <c r="R83" s="38">
        <f t="shared" si="19"/>
        <v>0</v>
      </c>
      <c r="S83" s="38">
        <f t="shared" si="20"/>
        <v>0</v>
      </c>
      <c r="T83" s="38">
        <f t="shared" si="26"/>
        <v>0</v>
      </c>
    </row>
    <row r="84" spans="1:20">
      <c r="A84" s="8" t="s">
        <v>126</v>
      </c>
      <c r="B84" s="204">
        <v>0</v>
      </c>
      <c r="C84" s="204">
        <v>0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0</v>
      </c>
      <c r="J84" s="22">
        <f t="shared" si="22"/>
        <v>0</v>
      </c>
      <c r="K84" s="22">
        <f t="shared" si="23"/>
        <v>0</v>
      </c>
      <c r="L84" s="22">
        <f t="shared" si="24"/>
        <v>0</v>
      </c>
      <c r="M84" s="156">
        <f t="shared" si="25"/>
        <v>0</v>
      </c>
      <c r="N84" s="23"/>
      <c r="P84" s="38">
        <f t="shared" si="17"/>
        <v>0</v>
      </c>
      <c r="Q84" s="38">
        <f t="shared" si="18"/>
        <v>0</v>
      </c>
      <c r="R84" s="38">
        <f t="shared" si="19"/>
        <v>0</v>
      </c>
      <c r="S84" s="38">
        <f t="shared" si="20"/>
        <v>0</v>
      </c>
      <c r="T84" s="38">
        <f t="shared" si="26"/>
        <v>0</v>
      </c>
    </row>
    <row r="85" spans="1:20">
      <c r="A85" s="8" t="s">
        <v>127</v>
      </c>
      <c r="B85" s="204">
        <v>0</v>
      </c>
      <c r="C85" s="204">
        <v>0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0</v>
      </c>
      <c r="J85" s="22">
        <f t="shared" si="22"/>
        <v>0</v>
      </c>
      <c r="K85" s="22">
        <f t="shared" si="23"/>
        <v>0</v>
      </c>
      <c r="L85" s="22">
        <f t="shared" si="24"/>
        <v>0</v>
      </c>
      <c r="M85" s="156">
        <f t="shared" si="25"/>
        <v>0</v>
      </c>
      <c r="N85" s="23"/>
      <c r="P85" s="38">
        <f t="shared" si="17"/>
        <v>0</v>
      </c>
      <c r="Q85" s="38">
        <f t="shared" si="18"/>
        <v>0</v>
      </c>
      <c r="R85" s="38">
        <f t="shared" si="19"/>
        <v>0</v>
      </c>
      <c r="S85" s="38">
        <f t="shared" si="20"/>
        <v>0</v>
      </c>
      <c r="T85" s="38">
        <f t="shared" si="26"/>
        <v>0</v>
      </c>
    </row>
    <row r="86" spans="1:20">
      <c r="A86" s="8" t="s">
        <v>128</v>
      </c>
      <c r="B86" s="204">
        <v>0</v>
      </c>
      <c r="C86" s="204">
        <v>0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0</v>
      </c>
      <c r="J86" s="22">
        <f t="shared" si="22"/>
        <v>0</v>
      </c>
      <c r="K86" s="22">
        <f t="shared" si="23"/>
        <v>0</v>
      </c>
      <c r="L86" s="22">
        <f t="shared" si="24"/>
        <v>0</v>
      </c>
      <c r="M86" s="156">
        <f t="shared" si="25"/>
        <v>0</v>
      </c>
      <c r="N86" s="23"/>
      <c r="P86" s="38">
        <f t="shared" si="17"/>
        <v>0</v>
      </c>
      <c r="Q86" s="38">
        <f t="shared" si="18"/>
        <v>0</v>
      </c>
      <c r="R86" s="38">
        <f t="shared" si="19"/>
        <v>0</v>
      </c>
      <c r="S86" s="38">
        <f t="shared" si="20"/>
        <v>0</v>
      </c>
      <c r="T86" s="38">
        <f t="shared" si="26"/>
        <v>0</v>
      </c>
    </row>
    <row r="87" spans="1:20">
      <c r="A87" s="8" t="s">
        <v>129</v>
      </c>
      <c r="B87" s="204">
        <v>0</v>
      </c>
      <c r="C87" s="204">
        <v>0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0</v>
      </c>
      <c r="J87" s="22">
        <f t="shared" si="22"/>
        <v>0</v>
      </c>
      <c r="K87" s="22">
        <f t="shared" si="23"/>
        <v>0</v>
      </c>
      <c r="L87" s="22">
        <f t="shared" si="24"/>
        <v>0</v>
      </c>
      <c r="M87" s="156">
        <f t="shared" si="25"/>
        <v>0</v>
      </c>
      <c r="N87" s="23"/>
      <c r="P87" s="38">
        <f t="shared" si="17"/>
        <v>0</v>
      </c>
      <c r="Q87" s="38">
        <f t="shared" si="18"/>
        <v>0</v>
      </c>
      <c r="R87" s="38">
        <f t="shared" si="19"/>
        <v>0</v>
      </c>
      <c r="S87" s="38">
        <f t="shared" si="20"/>
        <v>0</v>
      </c>
      <c r="T87" s="38">
        <f t="shared" si="26"/>
        <v>0</v>
      </c>
    </row>
    <row r="88" spans="1:20">
      <c r="A88" s="8" t="s">
        <v>130</v>
      </c>
      <c r="B88" s="204">
        <v>0</v>
      </c>
      <c r="C88" s="204">
        <v>0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0</v>
      </c>
      <c r="J88" s="22">
        <f t="shared" si="22"/>
        <v>0</v>
      </c>
      <c r="K88" s="22">
        <f t="shared" si="23"/>
        <v>0</v>
      </c>
      <c r="L88" s="22">
        <f t="shared" si="24"/>
        <v>0</v>
      </c>
      <c r="M88" s="156">
        <f t="shared" si="25"/>
        <v>0</v>
      </c>
      <c r="N88" s="23"/>
      <c r="P88" s="38">
        <f t="shared" si="17"/>
        <v>0</v>
      </c>
      <c r="Q88" s="38">
        <f t="shared" si="18"/>
        <v>0</v>
      </c>
      <c r="R88" s="38">
        <f t="shared" si="19"/>
        <v>0</v>
      </c>
      <c r="S88" s="38">
        <f t="shared" si="20"/>
        <v>0</v>
      </c>
      <c r="T88" s="38">
        <f t="shared" si="26"/>
        <v>0</v>
      </c>
    </row>
    <row r="89" spans="1:20">
      <c r="A89" s="8" t="s">
        <v>131</v>
      </c>
      <c r="B89" s="204">
        <v>0</v>
      </c>
      <c r="C89" s="204">
        <v>0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0</v>
      </c>
      <c r="J89" s="22">
        <f t="shared" si="22"/>
        <v>0</v>
      </c>
      <c r="K89" s="22">
        <f t="shared" si="23"/>
        <v>0</v>
      </c>
      <c r="L89" s="22">
        <f t="shared" si="24"/>
        <v>0</v>
      </c>
      <c r="M89" s="156">
        <f t="shared" si="25"/>
        <v>0</v>
      </c>
      <c r="N89" s="23"/>
      <c r="P89" s="38">
        <f t="shared" si="17"/>
        <v>0</v>
      </c>
      <c r="Q89" s="38">
        <f t="shared" si="18"/>
        <v>0</v>
      </c>
      <c r="R89" s="38">
        <f t="shared" si="19"/>
        <v>0</v>
      </c>
      <c r="S89" s="38">
        <f t="shared" si="20"/>
        <v>0</v>
      </c>
      <c r="T89" s="38">
        <f t="shared" si="26"/>
        <v>0</v>
      </c>
    </row>
    <row r="90" spans="1:20">
      <c r="A90" s="8" t="s">
        <v>132</v>
      </c>
      <c r="B90" s="204">
        <v>0</v>
      </c>
      <c r="C90" s="204">
        <v>0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0</v>
      </c>
      <c r="J90" s="22">
        <f t="shared" si="22"/>
        <v>0</v>
      </c>
      <c r="K90" s="22">
        <f t="shared" si="23"/>
        <v>0</v>
      </c>
      <c r="L90" s="22">
        <f t="shared" si="24"/>
        <v>0</v>
      </c>
      <c r="M90" s="156">
        <f t="shared" si="25"/>
        <v>0</v>
      </c>
      <c r="N90" s="23"/>
      <c r="P90" s="38">
        <f t="shared" si="17"/>
        <v>0</v>
      </c>
      <c r="Q90" s="38">
        <f t="shared" si="18"/>
        <v>0</v>
      </c>
      <c r="R90" s="38">
        <f t="shared" si="19"/>
        <v>0</v>
      </c>
      <c r="S90" s="38">
        <f t="shared" si="20"/>
        <v>0</v>
      </c>
      <c r="T90" s="38">
        <f t="shared" si="26"/>
        <v>0</v>
      </c>
    </row>
    <row r="91" spans="1:20">
      <c r="A91" s="8" t="s">
        <v>133</v>
      </c>
      <c r="B91" s="204">
        <v>0</v>
      </c>
      <c r="C91" s="204">
        <v>0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0</v>
      </c>
      <c r="J91" s="22">
        <f t="shared" si="22"/>
        <v>0</v>
      </c>
      <c r="K91" s="22">
        <f t="shared" si="23"/>
        <v>0</v>
      </c>
      <c r="L91" s="22">
        <f t="shared" si="24"/>
        <v>0</v>
      </c>
      <c r="M91" s="156">
        <f t="shared" si="25"/>
        <v>0</v>
      </c>
      <c r="N91" s="23"/>
      <c r="P91" s="38">
        <f t="shared" si="17"/>
        <v>0</v>
      </c>
      <c r="Q91" s="38">
        <f t="shared" si="18"/>
        <v>0</v>
      </c>
      <c r="R91" s="38">
        <f t="shared" si="19"/>
        <v>0</v>
      </c>
      <c r="S91" s="38">
        <f t="shared" si="20"/>
        <v>0</v>
      </c>
      <c r="T91" s="38">
        <f t="shared" si="26"/>
        <v>0</v>
      </c>
    </row>
    <row r="92" spans="1:20">
      <c r="A92" s="8" t="s">
        <v>134</v>
      </c>
      <c r="B92" s="204">
        <v>0</v>
      </c>
      <c r="C92" s="204">
        <v>0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0</v>
      </c>
      <c r="J92" s="22">
        <f t="shared" si="22"/>
        <v>0</v>
      </c>
      <c r="K92" s="22">
        <f t="shared" si="23"/>
        <v>0</v>
      </c>
      <c r="L92" s="22">
        <f t="shared" si="24"/>
        <v>0</v>
      </c>
      <c r="M92" s="156">
        <f t="shared" si="25"/>
        <v>0</v>
      </c>
      <c r="N92" s="23"/>
      <c r="P92" s="38">
        <f t="shared" si="17"/>
        <v>0</v>
      </c>
      <c r="Q92" s="38">
        <f t="shared" si="18"/>
        <v>0</v>
      </c>
      <c r="R92" s="38">
        <f t="shared" si="19"/>
        <v>0</v>
      </c>
      <c r="S92" s="38">
        <f t="shared" si="20"/>
        <v>0</v>
      </c>
      <c r="T92" s="38">
        <f t="shared" si="26"/>
        <v>0</v>
      </c>
    </row>
    <row r="93" spans="1:20">
      <c r="A93" s="8" t="s">
        <v>135</v>
      </c>
      <c r="B93" s="204">
        <v>0</v>
      </c>
      <c r="C93" s="204">
        <v>0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0</v>
      </c>
      <c r="J93" s="22">
        <f t="shared" si="22"/>
        <v>0</v>
      </c>
      <c r="K93" s="22">
        <f t="shared" si="23"/>
        <v>0</v>
      </c>
      <c r="L93" s="22">
        <f t="shared" si="24"/>
        <v>0</v>
      </c>
      <c r="M93" s="156">
        <f t="shared" si="25"/>
        <v>0</v>
      </c>
      <c r="N93" s="23"/>
      <c r="P93" s="38">
        <f t="shared" si="17"/>
        <v>0</v>
      </c>
      <c r="Q93" s="38">
        <f t="shared" si="18"/>
        <v>0</v>
      </c>
      <c r="R93" s="38">
        <f t="shared" si="19"/>
        <v>0</v>
      </c>
      <c r="S93" s="38">
        <f t="shared" si="20"/>
        <v>0</v>
      </c>
      <c r="T93" s="38">
        <f t="shared" si="26"/>
        <v>0</v>
      </c>
    </row>
    <row r="94" spans="1:20">
      <c r="A94" s="8" t="s">
        <v>136</v>
      </c>
      <c r="B94" s="204">
        <v>0</v>
      </c>
      <c r="C94" s="204">
        <v>0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0</v>
      </c>
      <c r="J94" s="22">
        <f t="shared" si="22"/>
        <v>0</v>
      </c>
      <c r="K94" s="22">
        <f t="shared" si="23"/>
        <v>0</v>
      </c>
      <c r="L94" s="22">
        <f t="shared" si="24"/>
        <v>0</v>
      </c>
      <c r="M94" s="156">
        <f t="shared" si="25"/>
        <v>0</v>
      </c>
      <c r="N94" s="23"/>
      <c r="P94" s="38">
        <f t="shared" si="17"/>
        <v>0</v>
      </c>
      <c r="Q94" s="38">
        <f t="shared" si="18"/>
        <v>0</v>
      </c>
      <c r="R94" s="38">
        <f t="shared" si="19"/>
        <v>0</v>
      </c>
      <c r="S94" s="38">
        <f t="shared" si="20"/>
        <v>0</v>
      </c>
      <c r="T94" s="38">
        <f t="shared" si="26"/>
        <v>0</v>
      </c>
    </row>
    <row r="95" spans="1:20">
      <c r="A95" s="8" t="s">
        <v>137</v>
      </c>
      <c r="B95" s="204">
        <v>0</v>
      </c>
      <c r="C95" s="204">
        <v>0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0</v>
      </c>
      <c r="J95" s="22">
        <f t="shared" si="22"/>
        <v>0</v>
      </c>
      <c r="K95" s="22">
        <f t="shared" si="23"/>
        <v>0</v>
      </c>
      <c r="L95" s="22">
        <f t="shared" si="24"/>
        <v>0</v>
      </c>
      <c r="M95" s="156">
        <f t="shared" si="25"/>
        <v>0</v>
      </c>
      <c r="N95" s="23"/>
      <c r="P95" s="38">
        <f t="shared" si="17"/>
        <v>0</v>
      </c>
      <c r="Q95" s="38">
        <f t="shared" si="18"/>
        <v>0</v>
      </c>
      <c r="R95" s="38">
        <f t="shared" si="19"/>
        <v>0</v>
      </c>
      <c r="S95" s="38">
        <f t="shared" si="20"/>
        <v>0</v>
      </c>
      <c r="T95" s="38">
        <f t="shared" si="26"/>
        <v>0</v>
      </c>
    </row>
    <row r="96" spans="1:20">
      <c r="A96" s="8" t="s">
        <v>138</v>
      </c>
      <c r="B96" s="204">
        <v>0</v>
      </c>
      <c r="C96" s="204">
        <v>0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0</v>
      </c>
      <c r="J96" s="22">
        <f t="shared" si="22"/>
        <v>0</v>
      </c>
      <c r="K96" s="22">
        <f t="shared" si="23"/>
        <v>0</v>
      </c>
      <c r="L96" s="22">
        <f t="shared" si="24"/>
        <v>0</v>
      </c>
      <c r="M96" s="156">
        <f t="shared" si="25"/>
        <v>0</v>
      </c>
      <c r="N96" s="23"/>
      <c r="P96" s="38">
        <f t="shared" si="17"/>
        <v>0</v>
      </c>
      <c r="Q96" s="38">
        <f t="shared" si="18"/>
        <v>0</v>
      </c>
      <c r="R96" s="38">
        <f t="shared" si="19"/>
        <v>0</v>
      </c>
      <c r="S96" s="38">
        <f t="shared" si="20"/>
        <v>0</v>
      </c>
      <c r="T96" s="38">
        <f t="shared" si="26"/>
        <v>0</v>
      </c>
    </row>
    <row r="97" spans="1:23">
      <c r="A97" s="8" t="s">
        <v>139</v>
      </c>
      <c r="B97" s="204">
        <v>0</v>
      </c>
      <c r="C97" s="204">
        <v>0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0</v>
      </c>
      <c r="J97" s="22">
        <f t="shared" si="22"/>
        <v>0</v>
      </c>
      <c r="K97" s="22">
        <f t="shared" si="23"/>
        <v>0</v>
      </c>
      <c r="L97" s="22">
        <f t="shared" si="24"/>
        <v>0</v>
      </c>
      <c r="M97" s="156">
        <f t="shared" si="25"/>
        <v>0</v>
      </c>
      <c r="N97" s="23"/>
      <c r="P97" s="38">
        <f t="shared" si="17"/>
        <v>0</v>
      </c>
      <c r="Q97" s="38">
        <f t="shared" si="18"/>
        <v>0</v>
      </c>
      <c r="R97" s="38">
        <f t="shared" si="19"/>
        <v>0</v>
      </c>
      <c r="S97" s="38">
        <f t="shared" si="20"/>
        <v>0</v>
      </c>
      <c r="T97" s="38">
        <f t="shared" si="26"/>
        <v>0</v>
      </c>
    </row>
    <row r="98" spans="1:23" ht="15.75" thickBot="1">
      <c r="A98" s="8" t="s">
        <v>140</v>
      </c>
      <c r="B98" s="204">
        <v>0</v>
      </c>
      <c r="C98" s="204">
        <v>0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0</v>
      </c>
      <c r="J98" s="22">
        <f t="shared" si="22"/>
        <v>0</v>
      </c>
      <c r="K98" s="22">
        <f t="shared" si="23"/>
        <v>0</v>
      </c>
      <c r="L98" s="22">
        <f t="shared" si="24"/>
        <v>0</v>
      </c>
      <c r="M98" s="156">
        <f t="shared" si="25"/>
        <v>0</v>
      </c>
      <c r="N98" s="23"/>
      <c r="P98" s="38">
        <f t="shared" si="17"/>
        <v>0</v>
      </c>
      <c r="Q98" s="38">
        <f t="shared" si="18"/>
        <v>0</v>
      </c>
      <c r="R98" s="38">
        <f t="shared" si="19"/>
        <v>0</v>
      </c>
      <c r="S98" s="38">
        <f t="shared" si="20"/>
        <v>0</v>
      </c>
      <c r="T98" s="38">
        <f t="shared" si="26"/>
        <v>0</v>
      </c>
    </row>
    <row r="99" spans="1:23" ht="15.75" thickBot="1">
      <c r="A99" s="8" t="s">
        <v>171</v>
      </c>
      <c r="B99" s="21">
        <f t="shared" ref="B99:H99" si="27">SUM(B3:B98)/4000</f>
        <v>0</v>
      </c>
      <c r="C99" s="21">
        <f t="shared" si="27"/>
        <v>0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</v>
      </c>
      <c r="J99" s="157">
        <f t="shared" ref="J99:L99" si="28">SUM(J3:J98)/4000</f>
        <v>0</v>
      </c>
      <c r="K99" s="157">
        <f t="shared" si="28"/>
        <v>0</v>
      </c>
      <c r="L99" s="157">
        <f t="shared" si="28"/>
        <v>0</v>
      </c>
      <c r="M99" s="158">
        <f>SUM(M3:M98)/4000</f>
        <v>0</v>
      </c>
      <c r="N99" s="24"/>
      <c r="P99" s="38">
        <f>SUM(P3:P98)/4000</f>
        <v>0</v>
      </c>
      <c r="Q99" s="38">
        <f t="shared" ref="Q99:S99" si="29">SUM(Q3:Q98)/4000</f>
        <v>0</v>
      </c>
      <c r="R99" s="38">
        <f t="shared" si="29"/>
        <v>0</v>
      </c>
      <c r="S99" s="38">
        <f t="shared" si="29"/>
        <v>0</v>
      </c>
      <c r="T99" s="38">
        <f t="shared" si="26"/>
        <v>0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1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45745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7.99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-12</v>
      </c>
      <c r="R3" s="54">
        <v>0</v>
      </c>
      <c r="S3" s="73">
        <v>0</v>
      </c>
      <c r="U3" s="74">
        <v>-12</v>
      </c>
      <c r="V3" s="75">
        <v>7.99</v>
      </c>
      <c r="W3">
        <v>7.99</v>
      </c>
      <c r="X3">
        <v>0</v>
      </c>
      <c r="Y3">
        <v>-12</v>
      </c>
      <c r="Z3">
        <v>0</v>
      </c>
      <c r="AA3">
        <v>0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-12</v>
      </c>
      <c r="R4" s="47">
        <v>0</v>
      </c>
      <c r="S4" s="75">
        <v>0</v>
      </c>
      <c r="U4" s="74">
        <v>-12</v>
      </c>
      <c r="V4" s="75">
        <v>0</v>
      </c>
      <c r="W4">
        <v>0</v>
      </c>
      <c r="X4">
        <v>0</v>
      </c>
      <c r="Y4">
        <v>-12</v>
      </c>
      <c r="Z4">
        <v>0</v>
      </c>
      <c r="AA4">
        <v>0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-12</v>
      </c>
      <c r="R5" s="47">
        <v>0</v>
      </c>
      <c r="S5" s="75">
        <v>0</v>
      </c>
      <c r="U5" s="74">
        <v>-12</v>
      </c>
      <c r="V5" s="75">
        <v>0</v>
      </c>
      <c r="W5">
        <v>0</v>
      </c>
      <c r="X5">
        <v>0</v>
      </c>
      <c r="Y5">
        <v>-12</v>
      </c>
      <c r="Z5">
        <v>0</v>
      </c>
      <c r="AA5">
        <v>0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-5</v>
      </c>
      <c r="Q6" s="47">
        <v>-14</v>
      </c>
      <c r="R6" s="47">
        <v>0</v>
      </c>
      <c r="S6" s="75">
        <v>0</v>
      </c>
      <c r="U6" s="74">
        <v>-19</v>
      </c>
      <c r="V6" s="75">
        <v>0</v>
      </c>
      <c r="W6">
        <v>0</v>
      </c>
      <c r="X6">
        <v>0</v>
      </c>
      <c r="Y6">
        <v>-14</v>
      </c>
      <c r="Z6">
        <v>0</v>
      </c>
      <c r="AA6">
        <v>-5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-60</v>
      </c>
      <c r="Q7" s="47">
        <v>-16</v>
      </c>
      <c r="R7" s="47">
        <v>0</v>
      </c>
      <c r="S7" s="75">
        <v>0</v>
      </c>
      <c r="U7" s="74">
        <v>-76</v>
      </c>
      <c r="V7" s="75">
        <v>0</v>
      </c>
      <c r="W7">
        <v>0</v>
      </c>
      <c r="X7">
        <v>0</v>
      </c>
      <c r="Y7">
        <v>-16</v>
      </c>
      <c r="Z7">
        <v>0</v>
      </c>
      <c r="AA7">
        <v>-60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-93</v>
      </c>
      <c r="Q8" s="47">
        <v>-17</v>
      </c>
      <c r="R8" s="47">
        <v>0</v>
      </c>
      <c r="S8" s="75">
        <v>0</v>
      </c>
      <c r="U8" s="74">
        <v>-110</v>
      </c>
      <c r="V8" s="75">
        <v>0</v>
      </c>
      <c r="W8">
        <v>0</v>
      </c>
      <c r="X8">
        <v>0</v>
      </c>
      <c r="Y8">
        <v>-17</v>
      </c>
      <c r="Z8">
        <v>0</v>
      </c>
      <c r="AA8">
        <v>-93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-127</v>
      </c>
      <c r="Q9" s="47">
        <v>-18</v>
      </c>
      <c r="R9" s="47">
        <v>0</v>
      </c>
      <c r="S9" s="75">
        <v>0</v>
      </c>
      <c r="U9" s="74">
        <v>-145</v>
      </c>
      <c r="V9" s="75">
        <v>0</v>
      </c>
      <c r="W9">
        <v>0</v>
      </c>
      <c r="X9">
        <v>0</v>
      </c>
      <c r="Y9">
        <v>-18</v>
      </c>
      <c r="Z9">
        <v>0</v>
      </c>
      <c r="AA9">
        <v>-127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-155</v>
      </c>
      <c r="Q10" s="47">
        <v>-19</v>
      </c>
      <c r="R10" s="47">
        <v>0</v>
      </c>
      <c r="S10" s="75">
        <v>0</v>
      </c>
      <c r="U10" s="74">
        <v>-174</v>
      </c>
      <c r="V10" s="75">
        <v>0</v>
      </c>
      <c r="W10">
        <v>0</v>
      </c>
      <c r="X10">
        <v>0</v>
      </c>
      <c r="Y10">
        <v>-19</v>
      </c>
      <c r="Z10">
        <v>0</v>
      </c>
      <c r="AA10">
        <v>-155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-24</v>
      </c>
      <c r="P11" s="47">
        <v>-362</v>
      </c>
      <c r="Q11" s="47">
        <v>-19</v>
      </c>
      <c r="R11" s="47">
        <v>0</v>
      </c>
      <c r="S11" s="75">
        <v>0</v>
      </c>
      <c r="U11" s="74">
        <v>-405</v>
      </c>
      <c r="V11" s="75">
        <v>0</v>
      </c>
      <c r="W11">
        <v>0</v>
      </c>
      <c r="X11">
        <v>-24</v>
      </c>
      <c r="Y11">
        <v>-19</v>
      </c>
      <c r="Z11">
        <v>0</v>
      </c>
      <c r="AA11">
        <v>-362</v>
      </c>
    </row>
    <row r="12" spans="1:27">
      <c r="G12" t="s">
        <v>54</v>
      </c>
      <c r="H12" s="74">
        <v>14.46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-38</v>
      </c>
      <c r="P12" s="47">
        <v>-375</v>
      </c>
      <c r="Q12" s="47">
        <v>-19</v>
      </c>
      <c r="R12" s="47">
        <v>0</v>
      </c>
      <c r="S12" s="75">
        <v>0</v>
      </c>
      <c r="U12" s="74">
        <v>-432</v>
      </c>
      <c r="V12" s="75">
        <v>14.46</v>
      </c>
      <c r="W12">
        <v>14.46</v>
      </c>
      <c r="X12">
        <v>-38</v>
      </c>
      <c r="Y12">
        <v>-19</v>
      </c>
      <c r="Z12">
        <v>0</v>
      </c>
      <c r="AA12">
        <v>-375</v>
      </c>
    </row>
    <row r="13" spans="1:27">
      <c r="G13" t="s">
        <v>55</v>
      </c>
      <c r="H13" s="74">
        <v>14.46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-39</v>
      </c>
      <c r="P13" s="47">
        <v>-380</v>
      </c>
      <c r="Q13" s="47">
        <v>-20</v>
      </c>
      <c r="R13" s="47">
        <v>0</v>
      </c>
      <c r="S13" s="75">
        <v>0</v>
      </c>
      <c r="U13" s="74">
        <v>-439</v>
      </c>
      <c r="V13" s="75">
        <v>14.46</v>
      </c>
      <c r="W13">
        <v>14.46</v>
      </c>
      <c r="X13">
        <v>-39</v>
      </c>
      <c r="Y13">
        <v>-20</v>
      </c>
      <c r="Z13">
        <v>0</v>
      </c>
      <c r="AA13">
        <v>-380</v>
      </c>
    </row>
    <row r="14" spans="1:27">
      <c r="G14" t="s">
        <v>56</v>
      </c>
      <c r="H14" s="74">
        <v>14.46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-53</v>
      </c>
      <c r="P14" s="47">
        <v>-395</v>
      </c>
      <c r="Q14" s="47">
        <v>-20</v>
      </c>
      <c r="R14" s="47">
        <v>0</v>
      </c>
      <c r="S14" s="75">
        <v>0</v>
      </c>
      <c r="U14" s="74">
        <v>-468</v>
      </c>
      <c r="V14" s="75">
        <v>14.46</v>
      </c>
      <c r="W14">
        <v>14.46</v>
      </c>
      <c r="X14">
        <v>-53</v>
      </c>
      <c r="Y14">
        <v>-20</v>
      </c>
      <c r="Z14">
        <v>0</v>
      </c>
      <c r="AA14">
        <v>-395</v>
      </c>
    </row>
    <row r="15" spans="1:27">
      <c r="G15" t="s">
        <v>57</v>
      </c>
      <c r="H15" s="74">
        <v>14.46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-81</v>
      </c>
      <c r="P15" s="47">
        <v>-420</v>
      </c>
      <c r="Q15" s="47">
        <v>-21</v>
      </c>
      <c r="R15" s="47">
        <v>0</v>
      </c>
      <c r="S15" s="75">
        <v>0</v>
      </c>
      <c r="U15" s="74">
        <v>-522</v>
      </c>
      <c r="V15" s="75">
        <v>14.46</v>
      </c>
      <c r="W15">
        <v>14.46</v>
      </c>
      <c r="X15">
        <v>-81</v>
      </c>
      <c r="Y15">
        <v>-21</v>
      </c>
      <c r="Z15">
        <v>0</v>
      </c>
      <c r="AA15">
        <v>-420</v>
      </c>
    </row>
    <row r="16" spans="1:27">
      <c r="G16" t="s">
        <v>58</v>
      </c>
      <c r="H16" s="74">
        <v>14.46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-95</v>
      </c>
      <c r="P16" s="47">
        <v>-443</v>
      </c>
      <c r="Q16" s="47">
        <v>-20</v>
      </c>
      <c r="R16" s="47">
        <v>0</v>
      </c>
      <c r="S16" s="75">
        <v>0</v>
      </c>
      <c r="U16" s="74">
        <v>-558</v>
      </c>
      <c r="V16" s="75">
        <v>14.46</v>
      </c>
      <c r="W16">
        <v>14.46</v>
      </c>
      <c r="X16">
        <v>-95</v>
      </c>
      <c r="Y16">
        <v>-20</v>
      </c>
      <c r="Z16">
        <v>0</v>
      </c>
      <c r="AA16">
        <v>-443</v>
      </c>
    </row>
    <row r="17" spans="7:27">
      <c r="G17" t="s">
        <v>59</v>
      </c>
      <c r="H17" s="74">
        <v>14.46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-101</v>
      </c>
      <c r="P17" s="47">
        <v>-449</v>
      </c>
      <c r="Q17" s="47">
        <v>-20</v>
      </c>
      <c r="R17" s="47">
        <v>0</v>
      </c>
      <c r="S17" s="75">
        <v>0</v>
      </c>
      <c r="U17" s="74">
        <v>-570</v>
      </c>
      <c r="V17" s="75">
        <v>14.46</v>
      </c>
      <c r="W17">
        <v>14.46</v>
      </c>
      <c r="X17">
        <v>-101</v>
      </c>
      <c r="Y17">
        <v>-20</v>
      </c>
      <c r="Z17">
        <v>0</v>
      </c>
      <c r="AA17">
        <v>-449</v>
      </c>
    </row>
    <row r="18" spans="7:27">
      <c r="G18" t="s">
        <v>60</v>
      </c>
      <c r="H18" s="74">
        <v>14.46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-108</v>
      </c>
      <c r="P18" s="47">
        <v>-454</v>
      </c>
      <c r="Q18" s="47">
        <v>-20</v>
      </c>
      <c r="R18" s="47">
        <v>0</v>
      </c>
      <c r="S18" s="75">
        <v>0</v>
      </c>
      <c r="U18" s="74">
        <v>-582</v>
      </c>
      <c r="V18" s="75">
        <v>14.46</v>
      </c>
      <c r="W18">
        <v>14.46</v>
      </c>
      <c r="X18">
        <v>-108</v>
      </c>
      <c r="Y18">
        <v>-20</v>
      </c>
      <c r="Z18">
        <v>0</v>
      </c>
      <c r="AA18">
        <v>-454</v>
      </c>
    </row>
    <row r="19" spans="7:27">
      <c r="G19" t="s">
        <v>61</v>
      </c>
      <c r="H19" s="74">
        <v>14.46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-97</v>
      </c>
      <c r="P19" s="47">
        <v>-414.8</v>
      </c>
      <c r="Q19" s="47">
        <v>-21</v>
      </c>
      <c r="R19" s="47">
        <v>0</v>
      </c>
      <c r="S19" s="75">
        <v>0</v>
      </c>
      <c r="U19" s="74">
        <v>-532.79999999999995</v>
      </c>
      <c r="V19" s="75">
        <v>14.46</v>
      </c>
      <c r="W19">
        <v>14.46</v>
      </c>
      <c r="X19">
        <v>-97</v>
      </c>
      <c r="Y19">
        <v>-21</v>
      </c>
      <c r="Z19">
        <v>0</v>
      </c>
      <c r="AA19">
        <v>-414.8</v>
      </c>
    </row>
    <row r="20" spans="7:27">
      <c r="G20" t="s">
        <v>62</v>
      </c>
      <c r="H20" s="74">
        <v>14.45</v>
      </c>
      <c r="I20" s="47">
        <v>0</v>
      </c>
      <c r="J20" s="47">
        <v>0</v>
      </c>
      <c r="K20" s="47">
        <v>0</v>
      </c>
      <c r="L20" s="47">
        <v>0</v>
      </c>
      <c r="M20" s="75">
        <v>0.87</v>
      </c>
      <c r="N20" s="74">
        <v>0</v>
      </c>
      <c r="O20" s="47">
        <v>-93</v>
      </c>
      <c r="P20" s="47">
        <v>-443</v>
      </c>
      <c r="Q20" s="47">
        <v>-21</v>
      </c>
      <c r="R20" s="47">
        <v>0</v>
      </c>
      <c r="S20" s="75">
        <v>0</v>
      </c>
      <c r="U20" s="74">
        <v>-557</v>
      </c>
      <c r="V20" s="75">
        <v>15.32</v>
      </c>
      <c r="W20">
        <v>14.45</v>
      </c>
      <c r="X20">
        <v>-93</v>
      </c>
      <c r="Y20">
        <v>-21</v>
      </c>
      <c r="Z20">
        <v>0.87</v>
      </c>
      <c r="AA20">
        <v>-443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0.1</v>
      </c>
      <c r="N21" s="74">
        <v>0</v>
      </c>
      <c r="O21" s="47">
        <v>-95</v>
      </c>
      <c r="P21" s="47">
        <v>-438</v>
      </c>
      <c r="Q21" s="47">
        <v>-21</v>
      </c>
      <c r="R21" s="47">
        <v>0</v>
      </c>
      <c r="S21" s="75">
        <v>0</v>
      </c>
      <c r="U21" s="74">
        <v>-554</v>
      </c>
      <c r="V21" s="75">
        <v>0.1</v>
      </c>
      <c r="W21">
        <v>0</v>
      </c>
      <c r="X21">
        <v>-95</v>
      </c>
      <c r="Y21">
        <v>-21</v>
      </c>
      <c r="Z21">
        <v>0.1</v>
      </c>
      <c r="AA21">
        <v>-438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0.21</v>
      </c>
      <c r="N22" s="74">
        <v>0</v>
      </c>
      <c r="O22" s="47">
        <v>-88</v>
      </c>
      <c r="P22" s="47">
        <v>-436</v>
      </c>
      <c r="Q22" s="47">
        <v>-20</v>
      </c>
      <c r="R22" s="47">
        <v>0</v>
      </c>
      <c r="S22" s="75">
        <v>0</v>
      </c>
      <c r="U22" s="74">
        <v>-544</v>
      </c>
      <c r="V22" s="75">
        <v>0.21</v>
      </c>
      <c r="W22">
        <v>0</v>
      </c>
      <c r="X22">
        <v>-88</v>
      </c>
      <c r="Y22">
        <v>-20</v>
      </c>
      <c r="Z22">
        <v>0.21</v>
      </c>
      <c r="AA22">
        <v>-436</v>
      </c>
    </row>
    <row r="23" spans="7:27">
      <c r="G23" t="s">
        <v>65</v>
      </c>
      <c r="H23" s="74">
        <v>14.45</v>
      </c>
      <c r="I23" s="47">
        <v>0</v>
      </c>
      <c r="J23" s="47">
        <v>0</v>
      </c>
      <c r="K23" s="47">
        <v>0</v>
      </c>
      <c r="L23" s="47">
        <v>0</v>
      </c>
      <c r="M23" s="75">
        <v>5.69</v>
      </c>
      <c r="N23" s="74">
        <v>0</v>
      </c>
      <c r="O23" s="47">
        <v>-78</v>
      </c>
      <c r="P23" s="47">
        <v>-426</v>
      </c>
      <c r="Q23" s="47">
        <v>-19</v>
      </c>
      <c r="R23" s="47">
        <v>0</v>
      </c>
      <c r="S23" s="75">
        <v>0</v>
      </c>
      <c r="U23" s="74">
        <v>-523</v>
      </c>
      <c r="V23" s="75">
        <v>20.14</v>
      </c>
      <c r="W23">
        <v>14.45</v>
      </c>
      <c r="X23">
        <v>-78</v>
      </c>
      <c r="Y23">
        <v>-19</v>
      </c>
      <c r="Z23">
        <v>5.69</v>
      </c>
      <c r="AA23">
        <v>-426</v>
      </c>
    </row>
    <row r="24" spans="7:27">
      <c r="G24" t="s">
        <v>66</v>
      </c>
      <c r="H24" s="74">
        <v>14.46</v>
      </c>
      <c r="I24" s="47">
        <v>0</v>
      </c>
      <c r="J24" s="47">
        <v>0</v>
      </c>
      <c r="K24" s="47">
        <v>0</v>
      </c>
      <c r="L24" s="47">
        <v>0</v>
      </c>
      <c r="M24" s="75">
        <v>3.66</v>
      </c>
      <c r="N24" s="74">
        <v>0</v>
      </c>
      <c r="O24" s="47">
        <v>-74</v>
      </c>
      <c r="P24" s="47">
        <v>-415</v>
      </c>
      <c r="Q24" s="47">
        <v>-18</v>
      </c>
      <c r="R24" s="47">
        <v>0</v>
      </c>
      <c r="S24" s="75">
        <v>0</v>
      </c>
      <c r="U24" s="74">
        <v>-507</v>
      </c>
      <c r="V24" s="75">
        <v>18.12</v>
      </c>
      <c r="W24">
        <v>14.46</v>
      </c>
      <c r="X24">
        <v>-74</v>
      </c>
      <c r="Y24">
        <v>-18</v>
      </c>
      <c r="Z24">
        <v>3.66</v>
      </c>
      <c r="AA24">
        <v>-415</v>
      </c>
    </row>
    <row r="25" spans="7:27">
      <c r="G25" t="s">
        <v>67</v>
      </c>
      <c r="H25" s="74">
        <v>14.45</v>
      </c>
      <c r="I25" s="47">
        <v>0</v>
      </c>
      <c r="J25" s="47">
        <v>0</v>
      </c>
      <c r="K25" s="47">
        <v>0</v>
      </c>
      <c r="L25" s="47">
        <v>0</v>
      </c>
      <c r="M25" s="75">
        <v>5.88</v>
      </c>
      <c r="N25" s="74">
        <v>0</v>
      </c>
      <c r="O25" s="47">
        <v>-80</v>
      </c>
      <c r="P25" s="47">
        <v>-414</v>
      </c>
      <c r="Q25" s="47">
        <v>-17</v>
      </c>
      <c r="R25" s="47">
        <v>0</v>
      </c>
      <c r="S25" s="75">
        <v>0</v>
      </c>
      <c r="U25" s="74">
        <v>-511</v>
      </c>
      <c r="V25" s="75">
        <v>20.329999999999998</v>
      </c>
      <c r="W25">
        <v>14.45</v>
      </c>
      <c r="X25">
        <v>-80</v>
      </c>
      <c r="Y25">
        <v>-17</v>
      </c>
      <c r="Z25">
        <v>5.88</v>
      </c>
      <c r="AA25">
        <v>-414</v>
      </c>
    </row>
    <row r="26" spans="7:27">
      <c r="G26" t="s">
        <v>68</v>
      </c>
      <c r="H26" s="74">
        <v>14.45</v>
      </c>
      <c r="I26" s="47">
        <v>0</v>
      </c>
      <c r="J26" s="47">
        <v>0</v>
      </c>
      <c r="K26" s="47">
        <v>0</v>
      </c>
      <c r="L26" s="47">
        <v>0</v>
      </c>
      <c r="M26" s="75">
        <v>2.5099999999999998</v>
      </c>
      <c r="N26" s="74">
        <v>0</v>
      </c>
      <c r="O26" s="47">
        <v>-69</v>
      </c>
      <c r="P26" s="47">
        <v>-366</v>
      </c>
      <c r="Q26" s="47">
        <v>-15</v>
      </c>
      <c r="R26" s="47">
        <v>0</v>
      </c>
      <c r="S26" s="75">
        <v>0</v>
      </c>
      <c r="U26" s="74">
        <v>-450</v>
      </c>
      <c r="V26" s="75">
        <v>16.96</v>
      </c>
      <c r="W26">
        <v>14.45</v>
      </c>
      <c r="X26">
        <v>-69</v>
      </c>
      <c r="Y26">
        <v>-15</v>
      </c>
      <c r="Z26">
        <v>2.5099999999999998</v>
      </c>
      <c r="AA26">
        <v>-366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4.05</v>
      </c>
      <c r="N27" s="74">
        <v>0</v>
      </c>
      <c r="O27" s="47">
        <v>-210</v>
      </c>
      <c r="P27" s="47">
        <v>-460</v>
      </c>
      <c r="Q27" s="47">
        <v>-12</v>
      </c>
      <c r="R27" s="47">
        <v>0</v>
      </c>
      <c r="S27" s="75">
        <v>0</v>
      </c>
      <c r="U27" s="74">
        <v>-682</v>
      </c>
      <c r="V27" s="75">
        <v>4.05</v>
      </c>
      <c r="W27">
        <v>0</v>
      </c>
      <c r="X27">
        <v>-210</v>
      </c>
      <c r="Y27">
        <v>-12</v>
      </c>
      <c r="Z27">
        <v>4.05</v>
      </c>
      <c r="AA27">
        <v>-460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-200</v>
      </c>
      <c r="P28" s="47">
        <v>-463</v>
      </c>
      <c r="Q28" s="47">
        <v>0</v>
      </c>
      <c r="R28" s="47">
        <v>0</v>
      </c>
      <c r="S28" s="75">
        <v>0</v>
      </c>
      <c r="U28" s="74">
        <v>-663</v>
      </c>
      <c r="V28" s="75">
        <v>0</v>
      </c>
      <c r="W28">
        <v>0</v>
      </c>
      <c r="X28">
        <v>-200</v>
      </c>
      <c r="Y28">
        <v>0</v>
      </c>
      <c r="Z28">
        <v>0</v>
      </c>
      <c r="AA28">
        <v>-463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5.88</v>
      </c>
      <c r="N29" s="74">
        <v>0</v>
      </c>
      <c r="O29" s="47">
        <v>-195</v>
      </c>
      <c r="P29" s="47">
        <v>-433</v>
      </c>
      <c r="Q29" s="47">
        <v>0</v>
      </c>
      <c r="R29" s="47">
        <v>0</v>
      </c>
      <c r="S29" s="75">
        <v>0</v>
      </c>
      <c r="U29" s="74">
        <v>-628</v>
      </c>
      <c r="V29" s="75">
        <v>5.88</v>
      </c>
      <c r="W29">
        <v>0</v>
      </c>
      <c r="X29">
        <v>-195</v>
      </c>
      <c r="Y29">
        <v>0</v>
      </c>
      <c r="Z29">
        <v>5.88</v>
      </c>
      <c r="AA29">
        <v>-433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6.07</v>
      </c>
      <c r="N30" s="74">
        <v>0</v>
      </c>
      <c r="O30" s="47">
        <v>-180</v>
      </c>
      <c r="P30" s="47">
        <v>-435</v>
      </c>
      <c r="Q30" s="47">
        <v>0</v>
      </c>
      <c r="R30" s="47">
        <v>0</v>
      </c>
      <c r="S30" s="75">
        <v>0</v>
      </c>
      <c r="U30" s="74">
        <v>-615</v>
      </c>
      <c r="V30" s="75">
        <v>6.07</v>
      </c>
      <c r="W30">
        <v>0</v>
      </c>
      <c r="X30">
        <v>-180</v>
      </c>
      <c r="Y30">
        <v>0</v>
      </c>
      <c r="Z30">
        <v>6.07</v>
      </c>
      <c r="AA30">
        <v>-435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4.34</v>
      </c>
      <c r="N31" s="74">
        <v>0</v>
      </c>
      <c r="O31" s="47">
        <v>-180</v>
      </c>
      <c r="P31" s="47">
        <v>-391</v>
      </c>
      <c r="Q31" s="47">
        <v>0</v>
      </c>
      <c r="R31" s="47">
        <v>0</v>
      </c>
      <c r="S31" s="75">
        <v>0</v>
      </c>
      <c r="U31" s="74">
        <v>-571</v>
      </c>
      <c r="V31" s="75">
        <v>4.34</v>
      </c>
      <c r="W31">
        <v>0</v>
      </c>
      <c r="X31">
        <v>-180</v>
      </c>
      <c r="Y31">
        <v>0</v>
      </c>
      <c r="Z31">
        <v>4.34</v>
      </c>
      <c r="AA31">
        <v>-391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4.43</v>
      </c>
      <c r="N32" s="74">
        <v>0</v>
      </c>
      <c r="O32" s="47">
        <v>-76</v>
      </c>
      <c r="P32" s="47">
        <v>-214</v>
      </c>
      <c r="Q32" s="47">
        <v>0</v>
      </c>
      <c r="R32" s="47">
        <v>0</v>
      </c>
      <c r="S32" s="75">
        <v>0</v>
      </c>
      <c r="U32" s="74">
        <v>-290</v>
      </c>
      <c r="V32" s="75">
        <v>4.43</v>
      </c>
      <c r="W32">
        <v>0</v>
      </c>
      <c r="X32">
        <v>-76</v>
      </c>
      <c r="Y32">
        <v>0</v>
      </c>
      <c r="Z32">
        <v>4.43</v>
      </c>
      <c r="AA32">
        <v>-214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3.66</v>
      </c>
      <c r="N33" s="74">
        <v>0</v>
      </c>
      <c r="O33" s="47">
        <v>-86</v>
      </c>
      <c r="P33" s="47">
        <v>-211</v>
      </c>
      <c r="Q33" s="47">
        <v>0</v>
      </c>
      <c r="R33" s="47">
        <v>0</v>
      </c>
      <c r="S33" s="75">
        <v>0</v>
      </c>
      <c r="U33" s="74">
        <v>-297</v>
      </c>
      <c r="V33" s="75">
        <v>3.66</v>
      </c>
      <c r="W33">
        <v>0</v>
      </c>
      <c r="X33">
        <v>-86</v>
      </c>
      <c r="Y33">
        <v>0</v>
      </c>
      <c r="Z33">
        <v>3.66</v>
      </c>
      <c r="AA33">
        <v>-211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2.12</v>
      </c>
      <c r="N34" s="74">
        <v>0</v>
      </c>
      <c r="O34" s="47">
        <v>-81</v>
      </c>
      <c r="P34" s="47">
        <v>-204</v>
      </c>
      <c r="Q34" s="47">
        <v>0</v>
      </c>
      <c r="R34" s="47">
        <v>0</v>
      </c>
      <c r="S34" s="75">
        <v>0</v>
      </c>
      <c r="U34" s="74">
        <v>-285</v>
      </c>
      <c r="V34" s="75">
        <v>2.12</v>
      </c>
      <c r="W34">
        <v>0</v>
      </c>
      <c r="X34">
        <v>-81</v>
      </c>
      <c r="Y34">
        <v>0</v>
      </c>
      <c r="Z34">
        <v>2.12</v>
      </c>
      <c r="AA34">
        <v>-204</v>
      </c>
    </row>
    <row r="35" spans="7:27">
      <c r="G35" t="s">
        <v>77</v>
      </c>
      <c r="H35" s="74">
        <v>74.2</v>
      </c>
      <c r="I35" s="47">
        <v>0</v>
      </c>
      <c r="J35" s="47">
        <v>0</v>
      </c>
      <c r="K35" s="47">
        <v>0</v>
      </c>
      <c r="L35" s="47">
        <v>0</v>
      </c>
      <c r="M35" s="75">
        <v>5.88</v>
      </c>
      <c r="N35" s="74">
        <v>0</v>
      </c>
      <c r="O35" s="47">
        <v>-228</v>
      </c>
      <c r="P35" s="47">
        <v>-145</v>
      </c>
      <c r="Q35" s="47">
        <v>0</v>
      </c>
      <c r="R35" s="47">
        <v>0</v>
      </c>
      <c r="S35" s="75">
        <v>0</v>
      </c>
      <c r="U35" s="74">
        <v>-373</v>
      </c>
      <c r="V35" s="75">
        <v>80.08</v>
      </c>
      <c r="W35">
        <v>74.2</v>
      </c>
      <c r="X35">
        <v>-228</v>
      </c>
      <c r="Y35">
        <v>0</v>
      </c>
      <c r="Z35">
        <v>5.88</v>
      </c>
      <c r="AA35">
        <v>-145</v>
      </c>
    </row>
    <row r="36" spans="7:27">
      <c r="G36" t="s">
        <v>78</v>
      </c>
      <c r="H36" s="74">
        <v>69.39</v>
      </c>
      <c r="I36" s="47">
        <v>0</v>
      </c>
      <c r="J36" s="47">
        <v>0</v>
      </c>
      <c r="K36" s="47">
        <v>0</v>
      </c>
      <c r="L36" s="47">
        <v>0</v>
      </c>
      <c r="M36" s="75">
        <v>4.24</v>
      </c>
      <c r="N36" s="74">
        <v>0</v>
      </c>
      <c r="O36" s="47">
        <v>-243</v>
      </c>
      <c r="P36" s="47">
        <v>-165</v>
      </c>
      <c r="Q36" s="47">
        <v>0</v>
      </c>
      <c r="R36" s="47">
        <v>0</v>
      </c>
      <c r="S36" s="75">
        <v>0</v>
      </c>
      <c r="U36" s="74">
        <v>-408</v>
      </c>
      <c r="V36" s="75">
        <v>73.63</v>
      </c>
      <c r="W36">
        <v>69.39</v>
      </c>
      <c r="X36">
        <v>-243</v>
      </c>
      <c r="Y36">
        <v>0</v>
      </c>
      <c r="Z36">
        <v>4.24</v>
      </c>
      <c r="AA36">
        <v>-165</v>
      </c>
    </row>
    <row r="37" spans="7:27">
      <c r="G37" t="s">
        <v>79</v>
      </c>
      <c r="H37" s="74">
        <v>46.26</v>
      </c>
      <c r="I37" s="47">
        <v>0</v>
      </c>
      <c r="J37" s="47">
        <v>0</v>
      </c>
      <c r="K37" s="47">
        <v>0</v>
      </c>
      <c r="L37" s="47">
        <v>0</v>
      </c>
      <c r="M37" s="75">
        <v>4.72</v>
      </c>
      <c r="N37" s="74">
        <v>0</v>
      </c>
      <c r="O37" s="47">
        <v>-263</v>
      </c>
      <c r="P37" s="47">
        <v>-189</v>
      </c>
      <c r="Q37" s="47">
        <v>0</v>
      </c>
      <c r="R37" s="47">
        <v>0</v>
      </c>
      <c r="S37" s="75">
        <v>0</v>
      </c>
      <c r="U37" s="74">
        <v>-452</v>
      </c>
      <c r="V37" s="75">
        <v>50.98</v>
      </c>
      <c r="W37">
        <v>46.26</v>
      </c>
      <c r="X37">
        <v>-263</v>
      </c>
      <c r="Y37">
        <v>0</v>
      </c>
      <c r="Z37">
        <v>4.72</v>
      </c>
      <c r="AA37">
        <v>-189</v>
      </c>
    </row>
    <row r="38" spans="7:27">
      <c r="G38" t="s">
        <v>80</v>
      </c>
      <c r="H38" s="74">
        <v>48.18</v>
      </c>
      <c r="I38" s="47">
        <v>0</v>
      </c>
      <c r="J38" s="47">
        <v>0</v>
      </c>
      <c r="K38" s="47">
        <v>0</v>
      </c>
      <c r="L38" s="47">
        <v>0</v>
      </c>
      <c r="M38" s="75">
        <v>7.81</v>
      </c>
      <c r="N38" s="74">
        <v>0</v>
      </c>
      <c r="O38" s="47">
        <v>-273</v>
      </c>
      <c r="P38" s="47">
        <v>-221</v>
      </c>
      <c r="Q38" s="47">
        <v>0</v>
      </c>
      <c r="R38" s="47">
        <v>0</v>
      </c>
      <c r="S38" s="75">
        <v>0</v>
      </c>
      <c r="U38" s="74">
        <v>-494</v>
      </c>
      <c r="V38" s="75">
        <v>55.99</v>
      </c>
      <c r="W38">
        <v>48.18</v>
      </c>
      <c r="X38">
        <v>-273</v>
      </c>
      <c r="Y38">
        <v>0</v>
      </c>
      <c r="Z38">
        <v>7.81</v>
      </c>
      <c r="AA38">
        <v>-221</v>
      </c>
    </row>
    <row r="39" spans="7:27">
      <c r="G39" t="s">
        <v>81</v>
      </c>
      <c r="H39" s="74">
        <v>41.44</v>
      </c>
      <c r="I39" s="47">
        <v>0</v>
      </c>
      <c r="J39" s="47">
        <v>0</v>
      </c>
      <c r="K39" s="47">
        <v>0</v>
      </c>
      <c r="L39" s="47">
        <v>0</v>
      </c>
      <c r="M39" s="75">
        <v>5.59</v>
      </c>
      <c r="N39" s="74">
        <v>0</v>
      </c>
      <c r="O39" s="47">
        <v>-273</v>
      </c>
      <c r="P39" s="47">
        <v>-235</v>
      </c>
      <c r="Q39" s="47">
        <v>0</v>
      </c>
      <c r="R39" s="47">
        <v>0</v>
      </c>
      <c r="S39" s="75">
        <v>0</v>
      </c>
      <c r="U39" s="74">
        <v>-508</v>
      </c>
      <c r="V39" s="75">
        <v>47.03</v>
      </c>
      <c r="W39">
        <v>41.44</v>
      </c>
      <c r="X39">
        <v>-273</v>
      </c>
      <c r="Y39">
        <v>0</v>
      </c>
      <c r="Z39">
        <v>5.59</v>
      </c>
      <c r="AA39">
        <v>-235</v>
      </c>
    </row>
    <row r="40" spans="7:27">
      <c r="G40" t="s">
        <v>82</v>
      </c>
      <c r="H40" s="74">
        <v>29.87</v>
      </c>
      <c r="I40" s="47">
        <v>0</v>
      </c>
      <c r="J40" s="47">
        <v>0</v>
      </c>
      <c r="K40" s="47">
        <v>0</v>
      </c>
      <c r="L40" s="47">
        <v>0</v>
      </c>
      <c r="M40" s="75">
        <v>7.04</v>
      </c>
      <c r="N40" s="74">
        <v>0</v>
      </c>
      <c r="O40" s="47">
        <v>-256.2</v>
      </c>
      <c r="P40" s="47">
        <v>-202</v>
      </c>
      <c r="Q40" s="47">
        <v>0</v>
      </c>
      <c r="R40" s="47">
        <v>0</v>
      </c>
      <c r="S40" s="75">
        <v>0</v>
      </c>
      <c r="U40" s="74">
        <v>-458.2</v>
      </c>
      <c r="V40" s="75">
        <v>36.909999999999997</v>
      </c>
      <c r="W40">
        <v>29.87</v>
      </c>
      <c r="X40">
        <v>-256.2</v>
      </c>
      <c r="Y40">
        <v>0</v>
      </c>
      <c r="Z40">
        <v>7.04</v>
      </c>
      <c r="AA40">
        <v>-202</v>
      </c>
    </row>
    <row r="41" spans="7:27">
      <c r="G41" t="s">
        <v>83</v>
      </c>
      <c r="H41" s="74">
        <v>19.27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-253</v>
      </c>
      <c r="P41" s="47">
        <v>-187</v>
      </c>
      <c r="Q41" s="47">
        <v>0</v>
      </c>
      <c r="R41" s="47">
        <v>0</v>
      </c>
      <c r="S41" s="75">
        <v>0</v>
      </c>
      <c r="U41" s="74">
        <v>-440</v>
      </c>
      <c r="V41" s="75">
        <v>19.27</v>
      </c>
      <c r="W41">
        <v>19.27</v>
      </c>
      <c r="X41">
        <v>-253</v>
      </c>
      <c r="Y41">
        <v>0</v>
      </c>
      <c r="Z41">
        <v>0</v>
      </c>
      <c r="AA41">
        <v>-187</v>
      </c>
    </row>
    <row r="42" spans="7:27">
      <c r="G42" t="s">
        <v>84</v>
      </c>
      <c r="H42" s="74">
        <v>7.71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-227</v>
      </c>
      <c r="P42" s="47">
        <v>-48</v>
      </c>
      <c r="Q42" s="47">
        <v>0</v>
      </c>
      <c r="R42" s="47">
        <v>0</v>
      </c>
      <c r="S42" s="75">
        <v>0</v>
      </c>
      <c r="U42" s="74">
        <v>-275</v>
      </c>
      <c r="V42" s="75">
        <v>7.71</v>
      </c>
      <c r="W42">
        <v>7.71</v>
      </c>
      <c r="X42">
        <v>-227</v>
      </c>
      <c r="Y42">
        <v>0</v>
      </c>
      <c r="Z42">
        <v>0</v>
      </c>
      <c r="AA42">
        <v>-48</v>
      </c>
    </row>
    <row r="43" spans="7:27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-227</v>
      </c>
      <c r="P43" s="47">
        <v>-45</v>
      </c>
      <c r="Q43" s="47">
        <v>0</v>
      </c>
      <c r="R43" s="47">
        <v>0</v>
      </c>
      <c r="S43" s="75">
        <v>0</v>
      </c>
      <c r="U43" s="74">
        <v>-272</v>
      </c>
      <c r="V43" s="75">
        <v>0</v>
      </c>
      <c r="W43">
        <v>0</v>
      </c>
      <c r="X43">
        <v>-227</v>
      </c>
      <c r="Y43">
        <v>0</v>
      </c>
      <c r="Z43">
        <v>0</v>
      </c>
      <c r="AA43">
        <v>-45</v>
      </c>
    </row>
    <row r="44" spans="7:27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-217</v>
      </c>
      <c r="P44" s="47">
        <v>-43</v>
      </c>
      <c r="Q44" s="47">
        <v>0</v>
      </c>
      <c r="R44" s="47">
        <v>0</v>
      </c>
      <c r="S44" s="75">
        <v>0</v>
      </c>
      <c r="U44" s="74">
        <v>-260</v>
      </c>
      <c r="V44" s="75">
        <v>0</v>
      </c>
      <c r="W44">
        <v>0</v>
      </c>
      <c r="X44">
        <v>-217</v>
      </c>
      <c r="Y44">
        <v>0</v>
      </c>
      <c r="Z44">
        <v>0</v>
      </c>
      <c r="AA44">
        <v>-43</v>
      </c>
    </row>
    <row r="45" spans="7:27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</v>
      </c>
      <c r="N45" s="74">
        <v>0</v>
      </c>
      <c r="O45" s="47">
        <v>-217</v>
      </c>
      <c r="P45" s="47">
        <v>-48</v>
      </c>
      <c r="Q45" s="47">
        <v>0</v>
      </c>
      <c r="R45" s="47">
        <v>0</v>
      </c>
      <c r="S45" s="75">
        <v>0</v>
      </c>
      <c r="U45" s="74">
        <v>-265</v>
      </c>
      <c r="V45" s="75">
        <v>0</v>
      </c>
      <c r="W45">
        <v>0</v>
      </c>
      <c r="X45">
        <v>-217</v>
      </c>
      <c r="Y45">
        <v>0</v>
      </c>
      <c r="Z45">
        <v>0</v>
      </c>
      <c r="AA45">
        <v>-48</v>
      </c>
    </row>
    <row r="46" spans="7:27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-212</v>
      </c>
      <c r="P46" s="47">
        <v>-50</v>
      </c>
      <c r="Q46" s="47">
        <v>0</v>
      </c>
      <c r="R46" s="47">
        <v>0</v>
      </c>
      <c r="S46" s="75">
        <v>0</v>
      </c>
      <c r="U46" s="74">
        <v>-262</v>
      </c>
      <c r="V46" s="75">
        <v>0</v>
      </c>
      <c r="W46">
        <v>0</v>
      </c>
      <c r="X46">
        <v>-212</v>
      </c>
      <c r="Y46">
        <v>0</v>
      </c>
      <c r="Z46">
        <v>0</v>
      </c>
      <c r="AA46">
        <v>-50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-212</v>
      </c>
      <c r="P47" s="47">
        <v>-50</v>
      </c>
      <c r="Q47" s="47">
        <v>0</v>
      </c>
      <c r="R47" s="47">
        <v>0</v>
      </c>
      <c r="S47" s="75">
        <v>0</v>
      </c>
      <c r="U47" s="74">
        <v>-262</v>
      </c>
      <c r="V47" s="75">
        <v>0</v>
      </c>
      <c r="W47">
        <v>0</v>
      </c>
      <c r="X47">
        <v>-212</v>
      </c>
      <c r="Y47">
        <v>0</v>
      </c>
      <c r="Z47">
        <v>0</v>
      </c>
      <c r="AA47">
        <v>-50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-212</v>
      </c>
      <c r="P48" s="47">
        <v>-44</v>
      </c>
      <c r="Q48" s="47">
        <v>0</v>
      </c>
      <c r="R48" s="47">
        <v>0</v>
      </c>
      <c r="S48" s="75">
        <v>0</v>
      </c>
      <c r="U48" s="74">
        <v>-256</v>
      </c>
      <c r="V48" s="75">
        <v>0</v>
      </c>
      <c r="W48">
        <v>0</v>
      </c>
      <c r="X48">
        <v>-212</v>
      </c>
      <c r="Y48">
        <v>0</v>
      </c>
      <c r="Z48">
        <v>0</v>
      </c>
      <c r="AA48">
        <v>-44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-207</v>
      </c>
      <c r="P49" s="47">
        <v>-43</v>
      </c>
      <c r="Q49" s="47">
        <v>0</v>
      </c>
      <c r="R49" s="47">
        <v>0</v>
      </c>
      <c r="S49" s="75">
        <v>0</v>
      </c>
      <c r="U49" s="74">
        <v>-250</v>
      </c>
      <c r="V49" s="75">
        <v>0</v>
      </c>
      <c r="W49">
        <v>0</v>
      </c>
      <c r="X49">
        <v>-207</v>
      </c>
      <c r="Y49">
        <v>0</v>
      </c>
      <c r="Z49">
        <v>0</v>
      </c>
      <c r="AA49">
        <v>-43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-202</v>
      </c>
      <c r="P50" s="47">
        <v>-45</v>
      </c>
      <c r="Q50" s="47">
        <v>0</v>
      </c>
      <c r="R50" s="47">
        <v>0</v>
      </c>
      <c r="S50" s="75">
        <v>0</v>
      </c>
      <c r="U50" s="74">
        <v>-247</v>
      </c>
      <c r="V50" s="75">
        <v>0</v>
      </c>
      <c r="W50">
        <v>0</v>
      </c>
      <c r="X50">
        <v>-202</v>
      </c>
      <c r="Y50">
        <v>0</v>
      </c>
      <c r="Z50">
        <v>0</v>
      </c>
      <c r="AA50">
        <v>-45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-202</v>
      </c>
      <c r="P51" s="47">
        <v>-50</v>
      </c>
      <c r="Q51" s="47">
        <v>0</v>
      </c>
      <c r="R51" s="47">
        <v>0</v>
      </c>
      <c r="S51" s="75">
        <v>0</v>
      </c>
      <c r="U51" s="74">
        <v>-252</v>
      </c>
      <c r="V51" s="75">
        <v>0</v>
      </c>
      <c r="W51">
        <v>0</v>
      </c>
      <c r="X51">
        <v>-202</v>
      </c>
      <c r="Y51">
        <v>0</v>
      </c>
      <c r="Z51">
        <v>0</v>
      </c>
      <c r="AA51">
        <v>-50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-197</v>
      </c>
      <c r="P52" s="47">
        <v>-67</v>
      </c>
      <c r="Q52" s="47">
        <v>0</v>
      </c>
      <c r="R52" s="47">
        <v>0</v>
      </c>
      <c r="S52" s="75">
        <v>0</v>
      </c>
      <c r="U52" s="74">
        <v>-264</v>
      </c>
      <c r="V52" s="75">
        <v>0</v>
      </c>
      <c r="W52">
        <v>0</v>
      </c>
      <c r="X52">
        <v>-197</v>
      </c>
      <c r="Y52">
        <v>0</v>
      </c>
      <c r="Z52">
        <v>0</v>
      </c>
      <c r="AA52">
        <v>-67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-197</v>
      </c>
      <c r="P53" s="47">
        <v>-75</v>
      </c>
      <c r="Q53" s="47">
        <v>0</v>
      </c>
      <c r="R53" s="47">
        <v>0</v>
      </c>
      <c r="S53" s="75">
        <v>0</v>
      </c>
      <c r="U53" s="74">
        <v>-272</v>
      </c>
      <c r="V53" s="75">
        <v>0</v>
      </c>
      <c r="W53">
        <v>0</v>
      </c>
      <c r="X53">
        <v>-197</v>
      </c>
      <c r="Y53">
        <v>0</v>
      </c>
      <c r="Z53">
        <v>0</v>
      </c>
      <c r="AA53">
        <v>-75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0</v>
      </c>
      <c r="O54" s="47">
        <v>-202</v>
      </c>
      <c r="P54" s="47">
        <v>-90</v>
      </c>
      <c r="Q54" s="47">
        <v>0</v>
      </c>
      <c r="R54" s="47">
        <v>0</v>
      </c>
      <c r="S54" s="75">
        <v>0</v>
      </c>
      <c r="U54" s="74">
        <v>-292</v>
      </c>
      <c r="V54" s="75">
        <v>0</v>
      </c>
      <c r="W54">
        <v>0</v>
      </c>
      <c r="X54">
        <v>-202</v>
      </c>
      <c r="Y54">
        <v>0</v>
      </c>
      <c r="Z54">
        <v>0</v>
      </c>
      <c r="AA54">
        <v>-90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0</v>
      </c>
      <c r="O55" s="47">
        <v>-232</v>
      </c>
      <c r="P55" s="47">
        <v>-138</v>
      </c>
      <c r="Q55" s="47">
        <v>0</v>
      </c>
      <c r="R55" s="47">
        <v>0</v>
      </c>
      <c r="S55" s="75">
        <v>0</v>
      </c>
      <c r="U55" s="74">
        <v>-370</v>
      </c>
      <c r="V55" s="75">
        <v>0</v>
      </c>
      <c r="W55">
        <v>0</v>
      </c>
      <c r="X55">
        <v>-232</v>
      </c>
      <c r="Y55">
        <v>0</v>
      </c>
      <c r="Z55">
        <v>0</v>
      </c>
      <c r="AA55">
        <v>-138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0</v>
      </c>
      <c r="O56" s="47">
        <v>-242</v>
      </c>
      <c r="P56" s="47">
        <v>-191</v>
      </c>
      <c r="Q56" s="47">
        <v>0</v>
      </c>
      <c r="R56" s="47">
        <v>0</v>
      </c>
      <c r="S56" s="75">
        <v>0</v>
      </c>
      <c r="U56" s="74">
        <v>-433</v>
      </c>
      <c r="V56" s="75">
        <v>0</v>
      </c>
      <c r="W56">
        <v>0</v>
      </c>
      <c r="X56">
        <v>-242</v>
      </c>
      <c r="Y56">
        <v>0</v>
      </c>
      <c r="Z56">
        <v>0</v>
      </c>
      <c r="AA56">
        <v>-191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0</v>
      </c>
      <c r="O57" s="47">
        <v>-237</v>
      </c>
      <c r="P57" s="47">
        <v>-171</v>
      </c>
      <c r="Q57" s="47">
        <v>0</v>
      </c>
      <c r="R57" s="47">
        <v>0</v>
      </c>
      <c r="S57" s="75">
        <v>0</v>
      </c>
      <c r="U57" s="74">
        <v>-408</v>
      </c>
      <c r="V57" s="75">
        <v>0</v>
      </c>
      <c r="W57">
        <v>0</v>
      </c>
      <c r="X57">
        <v>-237</v>
      </c>
      <c r="Y57">
        <v>0</v>
      </c>
      <c r="Z57">
        <v>0</v>
      </c>
      <c r="AA57">
        <v>-171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-232</v>
      </c>
      <c r="P58" s="47">
        <v>-142</v>
      </c>
      <c r="Q58" s="47">
        <v>0</v>
      </c>
      <c r="R58" s="47">
        <v>0</v>
      </c>
      <c r="S58" s="75">
        <v>0</v>
      </c>
      <c r="U58" s="74">
        <v>-374</v>
      </c>
      <c r="V58" s="75">
        <v>0</v>
      </c>
      <c r="W58">
        <v>0</v>
      </c>
      <c r="X58">
        <v>-232</v>
      </c>
      <c r="Y58">
        <v>0</v>
      </c>
      <c r="Z58">
        <v>0</v>
      </c>
      <c r="AA58">
        <v>-142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0</v>
      </c>
      <c r="O59" s="47">
        <v>-222</v>
      </c>
      <c r="P59" s="47">
        <v>-122</v>
      </c>
      <c r="Q59" s="47">
        <v>0</v>
      </c>
      <c r="R59" s="47">
        <v>0</v>
      </c>
      <c r="S59" s="75">
        <v>0</v>
      </c>
      <c r="U59" s="74">
        <v>-344</v>
      </c>
      <c r="V59" s="75">
        <v>0</v>
      </c>
      <c r="W59">
        <v>0</v>
      </c>
      <c r="X59">
        <v>-222</v>
      </c>
      <c r="Y59">
        <v>0</v>
      </c>
      <c r="Z59">
        <v>0</v>
      </c>
      <c r="AA59">
        <v>-122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0</v>
      </c>
      <c r="O60" s="47">
        <v>-212</v>
      </c>
      <c r="P60" s="47">
        <v>-100</v>
      </c>
      <c r="Q60" s="47">
        <v>0</v>
      </c>
      <c r="R60" s="47">
        <v>0</v>
      </c>
      <c r="S60" s="75">
        <v>0</v>
      </c>
      <c r="U60" s="74">
        <v>-312</v>
      </c>
      <c r="V60" s="75">
        <v>0</v>
      </c>
      <c r="W60">
        <v>0</v>
      </c>
      <c r="X60">
        <v>-212</v>
      </c>
      <c r="Y60">
        <v>0</v>
      </c>
      <c r="Z60">
        <v>0</v>
      </c>
      <c r="AA60">
        <v>-100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0</v>
      </c>
      <c r="O61" s="47">
        <v>-202</v>
      </c>
      <c r="P61" s="47">
        <v>-89</v>
      </c>
      <c r="Q61" s="47">
        <v>0</v>
      </c>
      <c r="R61" s="47">
        <v>0</v>
      </c>
      <c r="S61" s="75">
        <v>0</v>
      </c>
      <c r="U61" s="74">
        <v>-291</v>
      </c>
      <c r="V61" s="75">
        <v>0</v>
      </c>
      <c r="W61">
        <v>0</v>
      </c>
      <c r="X61">
        <v>-202</v>
      </c>
      <c r="Y61">
        <v>0</v>
      </c>
      <c r="Z61">
        <v>0</v>
      </c>
      <c r="AA61">
        <v>-89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0</v>
      </c>
      <c r="O62" s="47">
        <v>-197</v>
      </c>
      <c r="P62" s="47">
        <v>-77</v>
      </c>
      <c r="Q62" s="47">
        <v>0</v>
      </c>
      <c r="R62" s="47">
        <v>0</v>
      </c>
      <c r="S62" s="75">
        <v>0</v>
      </c>
      <c r="U62" s="74">
        <v>-274</v>
      </c>
      <c r="V62" s="75">
        <v>0</v>
      </c>
      <c r="W62">
        <v>0</v>
      </c>
      <c r="X62">
        <v>-197</v>
      </c>
      <c r="Y62">
        <v>0</v>
      </c>
      <c r="Z62">
        <v>0</v>
      </c>
      <c r="AA62">
        <v>-77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0</v>
      </c>
      <c r="O63" s="47">
        <v>-187</v>
      </c>
      <c r="P63" s="47">
        <v>-63</v>
      </c>
      <c r="Q63" s="47">
        <v>0</v>
      </c>
      <c r="R63" s="47">
        <v>0</v>
      </c>
      <c r="S63" s="75">
        <v>0</v>
      </c>
      <c r="U63" s="74">
        <v>-250</v>
      </c>
      <c r="V63" s="75">
        <v>0</v>
      </c>
      <c r="W63">
        <v>0</v>
      </c>
      <c r="X63">
        <v>-187</v>
      </c>
      <c r="Y63">
        <v>0</v>
      </c>
      <c r="Z63">
        <v>0</v>
      </c>
      <c r="AA63">
        <v>-63</v>
      </c>
    </row>
    <row r="64" spans="7:27">
      <c r="G64" t="s">
        <v>106</v>
      </c>
      <c r="H64" s="74">
        <v>10.6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0</v>
      </c>
      <c r="O64" s="47">
        <v>-177</v>
      </c>
      <c r="P64" s="47">
        <v>-35</v>
      </c>
      <c r="Q64" s="47">
        <v>0</v>
      </c>
      <c r="R64" s="47">
        <v>0</v>
      </c>
      <c r="S64" s="75">
        <v>0</v>
      </c>
      <c r="U64" s="74">
        <v>-212</v>
      </c>
      <c r="V64" s="75">
        <v>10.6</v>
      </c>
      <c r="W64">
        <v>10.6</v>
      </c>
      <c r="X64">
        <v>-177</v>
      </c>
      <c r="Y64">
        <v>0</v>
      </c>
      <c r="Z64">
        <v>0</v>
      </c>
      <c r="AA64">
        <v>-35</v>
      </c>
    </row>
    <row r="65" spans="7:27">
      <c r="G65" t="s">
        <v>107</v>
      </c>
      <c r="H65" s="74">
        <v>37.590000000000003</v>
      </c>
      <c r="I65" s="47">
        <v>0</v>
      </c>
      <c r="J65" s="47">
        <v>0</v>
      </c>
      <c r="K65" s="47">
        <v>0</v>
      </c>
      <c r="L65" s="47">
        <v>0</v>
      </c>
      <c r="M65" s="75">
        <v>6.84</v>
      </c>
      <c r="N65" s="74">
        <v>0</v>
      </c>
      <c r="O65" s="47">
        <v>-157</v>
      </c>
      <c r="P65" s="47">
        <v>-149</v>
      </c>
      <c r="Q65" s="47">
        <v>0</v>
      </c>
      <c r="R65" s="47">
        <v>0</v>
      </c>
      <c r="S65" s="75">
        <v>0</v>
      </c>
      <c r="U65" s="74">
        <v>-306</v>
      </c>
      <c r="V65" s="75">
        <v>44.43</v>
      </c>
      <c r="W65">
        <v>37.590000000000003</v>
      </c>
      <c r="X65">
        <v>-157</v>
      </c>
      <c r="Y65">
        <v>0</v>
      </c>
      <c r="Z65">
        <v>6.84</v>
      </c>
      <c r="AA65">
        <v>-149</v>
      </c>
    </row>
    <row r="66" spans="7:27">
      <c r="G66" t="s">
        <v>108</v>
      </c>
      <c r="H66" s="74">
        <v>64.569999999999993</v>
      </c>
      <c r="I66" s="47">
        <v>0</v>
      </c>
      <c r="J66" s="47">
        <v>0</v>
      </c>
      <c r="K66" s="47">
        <v>0</v>
      </c>
      <c r="L66" s="47">
        <v>0</v>
      </c>
      <c r="M66" s="75">
        <v>7.23</v>
      </c>
      <c r="N66" s="74">
        <v>0</v>
      </c>
      <c r="O66" s="47">
        <v>-142</v>
      </c>
      <c r="P66" s="47">
        <v>-132</v>
      </c>
      <c r="Q66" s="47">
        <v>0</v>
      </c>
      <c r="R66" s="47">
        <v>0</v>
      </c>
      <c r="S66" s="75">
        <v>0</v>
      </c>
      <c r="U66" s="74">
        <v>-274</v>
      </c>
      <c r="V66" s="75">
        <v>71.8</v>
      </c>
      <c r="W66">
        <v>64.569999999999993</v>
      </c>
      <c r="X66">
        <v>-142</v>
      </c>
      <c r="Y66">
        <v>0</v>
      </c>
      <c r="Z66">
        <v>7.23</v>
      </c>
      <c r="AA66">
        <v>-132</v>
      </c>
    </row>
    <row r="67" spans="7:27">
      <c r="G67" t="s">
        <v>109</v>
      </c>
      <c r="H67" s="74">
        <v>118.54</v>
      </c>
      <c r="I67" s="47">
        <v>0</v>
      </c>
      <c r="J67" s="47">
        <v>0</v>
      </c>
      <c r="K67" s="47">
        <v>0</v>
      </c>
      <c r="L67" s="47">
        <v>0</v>
      </c>
      <c r="M67" s="75">
        <v>3.95</v>
      </c>
      <c r="N67" s="74">
        <v>0</v>
      </c>
      <c r="O67" s="47">
        <v>-148</v>
      </c>
      <c r="P67" s="47">
        <v>-118</v>
      </c>
      <c r="Q67" s="47">
        <v>0</v>
      </c>
      <c r="R67" s="47">
        <v>0</v>
      </c>
      <c r="S67" s="75">
        <v>0</v>
      </c>
      <c r="U67" s="74">
        <v>-266</v>
      </c>
      <c r="V67" s="75">
        <v>122.49</v>
      </c>
      <c r="W67">
        <v>118.54</v>
      </c>
      <c r="X67">
        <v>-148</v>
      </c>
      <c r="Y67">
        <v>0</v>
      </c>
      <c r="Z67">
        <v>3.95</v>
      </c>
      <c r="AA67">
        <v>-118</v>
      </c>
    </row>
    <row r="68" spans="7:27">
      <c r="G68" t="s">
        <v>110</v>
      </c>
      <c r="H68" s="74">
        <v>175.39</v>
      </c>
      <c r="I68" s="47">
        <v>0</v>
      </c>
      <c r="J68" s="47">
        <v>0</v>
      </c>
      <c r="K68" s="47">
        <v>0</v>
      </c>
      <c r="L68" s="47">
        <v>0</v>
      </c>
      <c r="M68" s="75">
        <v>6.36</v>
      </c>
      <c r="N68" s="74">
        <v>0</v>
      </c>
      <c r="O68" s="47">
        <v>-138</v>
      </c>
      <c r="P68" s="47">
        <v>-94</v>
      </c>
      <c r="Q68" s="47">
        <v>0</v>
      </c>
      <c r="R68" s="47">
        <v>0</v>
      </c>
      <c r="S68" s="75">
        <v>0</v>
      </c>
      <c r="U68" s="74">
        <v>-232</v>
      </c>
      <c r="V68" s="75">
        <v>181.75</v>
      </c>
      <c r="W68">
        <v>175.39</v>
      </c>
      <c r="X68">
        <v>-138</v>
      </c>
      <c r="Y68">
        <v>0</v>
      </c>
      <c r="Z68">
        <v>6.36</v>
      </c>
      <c r="AA68">
        <v>-94</v>
      </c>
    </row>
    <row r="69" spans="7:27">
      <c r="G69" t="s">
        <v>111</v>
      </c>
      <c r="H69" s="74">
        <v>227.44</v>
      </c>
      <c r="I69" s="47">
        <v>0</v>
      </c>
      <c r="J69" s="47">
        <v>0</v>
      </c>
      <c r="K69" s="47">
        <v>0</v>
      </c>
      <c r="L69" s="47">
        <v>0</v>
      </c>
      <c r="M69" s="75">
        <v>6.55</v>
      </c>
      <c r="N69" s="74">
        <v>0</v>
      </c>
      <c r="O69" s="47">
        <v>-120</v>
      </c>
      <c r="P69" s="47">
        <v>-145</v>
      </c>
      <c r="Q69" s="47">
        <v>0</v>
      </c>
      <c r="R69" s="47">
        <v>0</v>
      </c>
      <c r="S69" s="75">
        <v>0</v>
      </c>
      <c r="U69" s="74">
        <v>-265</v>
      </c>
      <c r="V69" s="75">
        <v>233.99</v>
      </c>
      <c r="W69">
        <v>227.44</v>
      </c>
      <c r="X69">
        <v>-120</v>
      </c>
      <c r="Y69">
        <v>0</v>
      </c>
      <c r="Z69">
        <v>6.55</v>
      </c>
      <c r="AA69">
        <v>-145</v>
      </c>
    </row>
    <row r="70" spans="7:27">
      <c r="G70" t="s">
        <v>112</v>
      </c>
      <c r="H70" s="74">
        <v>14.46</v>
      </c>
      <c r="I70" s="47">
        <v>0</v>
      </c>
      <c r="J70" s="47">
        <v>0</v>
      </c>
      <c r="K70" s="47">
        <v>0</v>
      </c>
      <c r="L70" s="47">
        <v>0</v>
      </c>
      <c r="M70" s="75">
        <v>3.85</v>
      </c>
      <c r="N70" s="74">
        <v>0</v>
      </c>
      <c r="O70" s="47">
        <v>-129</v>
      </c>
      <c r="P70" s="47">
        <v>-98</v>
      </c>
      <c r="Q70" s="47">
        <v>0</v>
      </c>
      <c r="R70" s="47">
        <v>0</v>
      </c>
      <c r="S70" s="75">
        <v>0</v>
      </c>
      <c r="U70" s="74">
        <v>-227</v>
      </c>
      <c r="V70" s="75">
        <v>18.309999999999999</v>
      </c>
      <c r="W70">
        <v>14.46</v>
      </c>
      <c r="X70">
        <v>-129</v>
      </c>
      <c r="Y70">
        <v>0</v>
      </c>
      <c r="Z70">
        <v>3.85</v>
      </c>
      <c r="AA70">
        <v>-98</v>
      </c>
    </row>
    <row r="71" spans="7:27">
      <c r="G71" t="s">
        <v>113</v>
      </c>
      <c r="H71" s="74">
        <v>14.45</v>
      </c>
      <c r="I71" s="47">
        <v>0</v>
      </c>
      <c r="J71" s="47">
        <v>0</v>
      </c>
      <c r="K71" s="47">
        <v>0</v>
      </c>
      <c r="L71" s="47">
        <v>0</v>
      </c>
      <c r="M71" s="75">
        <v>7.04</v>
      </c>
      <c r="N71" s="74">
        <v>0</v>
      </c>
      <c r="O71" s="47">
        <v>0</v>
      </c>
      <c r="P71" s="47">
        <v>-42</v>
      </c>
      <c r="Q71" s="47">
        <v>0</v>
      </c>
      <c r="R71" s="47">
        <v>0</v>
      </c>
      <c r="S71" s="75">
        <v>0</v>
      </c>
      <c r="U71" s="74">
        <v>-42</v>
      </c>
      <c r="V71" s="75">
        <v>21.49</v>
      </c>
      <c r="W71">
        <v>14.45</v>
      </c>
      <c r="X71">
        <v>0</v>
      </c>
      <c r="Y71">
        <v>0</v>
      </c>
      <c r="Z71">
        <v>7.04</v>
      </c>
      <c r="AA71">
        <v>-42</v>
      </c>
    </row>
    <row r="72" spans="7:27">
      <c r="G72" t="s">
        <v>114</v>
      </c>
      <c r="H72" s="74">
        <v>59.75</v>
      </c>
      <c r="I72" s="47">
        <v>0</v>
      </c>
      <c r="J72" s="47">
        <v>0</v>
      </c>
      <c r="K72" s="47">
        <v>0</v>
      </c>
      <c r="L72" s="47">
        <v>0</v>
      </c>
      <c r="M72" s="75">
        <v>7.32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>
        <v>0</v>
      </c>
      <c r="V72" s="75">
        <v>67.069999999999993</v>
      </c>
      <c r="W72">
        <v>59.75</v>
      </c>
      <c r="X72">
        <v>0</v>
      </c>
      <c r="Y72">
        <v>0</v>
      </c>
      <c r="Z72">
        <v>7.32</v>
      </c>
      <c r="AA72">
        <v>0</v>
      </c>
    </row>
    <row r="73" spans="7:27">
      <c r="G73" t="s">
        <v>115</v>
      </c>
      <c r="H73" s="74">
        <v>81.91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-28</v>
      </c>
      <c r="P73" s="47">
        <v>-225</v>
      </c>
      <c r="Q73" s="47">
        <v>0</v>
      </c>
      <c r="R73" s="47">
        <v>0</v>
      </c>
      <c r="S73" s="75">
        <v>0</v>
      </c>
      <c r="U73" s="74">
        <v>-253</v>
      </c>
      <c r="V73" s="75">
        <v>81.91</v>
      </c>
      <c r="W73">
        <v>81.91</v>
      </c>
      <c r="X73">
        <v>-28</v>
      </c>
      <c r="Y73">
        <v>0</v>
      </c>
      <c r="Z73">
        <v>0</v>
      </c>
      <c r="AA73">
        <v>-225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-129</v>
      </c>
      <c r="Q74" s="47">
        <v>0</v>
      </c>
      <c r="R74" s="47">
        <v>0</v>
      </c>
      <c r="S74" s="75">
        <v>0</v>
      </c>
      <c r="U74" s="74">
        <v>-129</v>
      </c>
      <c r="V74" s="75">
        <v>0</v>
      </c>
      <c r="W74">
        <v>0</v>
      </c>
      <c r="X74">
        <v>0</v>
      </c>
      <c r="Y74">
        <v>0</v>
      </c>
      <c r="Z74">
        <v>0</v>
      </c>
      <c r="AA74">
        <v>-129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-81</v>
      </c>
      <c r="Q75" s="47">
        <v>0</v>
      </c>
      <c r="R75" s="47">
        <v>0</v>
      </c>
      <c r="S75" s="75">
        <v>0</v>
      </c>
      <c r="U75" s="74">
        <v>-81</v>
      </c>
      <c r="V75" s="75">
        <v>0</v>
      </c>
      <c r="W75">
        <v>0</v>
      </c>
      <c r="X75">
        <v>0</v>
      </c>
      <c r="Y75">
        <v>0</v>
      </c>
      <c r="Z75">
        <v>0</v>
      </c>
      <c r="AA75">
        <v>-81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1.54</v>
      </c>
      <c r="N76" s="74">
        <v>0</v>
      </c>
      <c r="O76" s="47">
        <v>0</v>
      </c>
      <c r="P76" s="47">
        <v>-132</v>
      </c>
      <c r="Q76" s="47">
        <v>0</v>
      </c>
      <c r="R76" s="47">
        <v>0</v>
      </c>
      <c r="S76" s="75">
        <v>0</v>
      </c>
      <c r="U76" s="74">
        <v>-132</v>
      </c>
      <c r="V76" s="75">
        <v>1.54</v>
      </c>
      <c r="W76">
        <v>0</v>
      </c>
      <c r="X76">
        <v>0</v>
      </c>
      <c r="Y76">
        <v>0</v>
      </c>
      <c r="Z76">
        <v>1.54</v>
      </c>
      <c r="AA76">
        <v>-132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3.03</v>
      </c>
      <c r="N77" s="74">
        <v>0</v>
      </c>
      <c r="O77" s="47">
        <v>0</v>
      </c>
      <c r="P77" s="47">
        <v>-76</v>
      </c>
      <c r="Q77" s="47">
        <v>0</v>
      </c>
      <c r="R77" s="47">
        <v>0</v>
      </c>
      <c r="S77" s="75">
        <v>0</v>
      </c>
      <c r="U77" s="74">
        <v>-76</v>
      </c>
      <c r="V77" s="75">
        <v>3.03</v>
      </c>
      <c r="W77">
        <v>0</v>
      </c>
      <c r="X77">
        <v>0</v>
      </c>
      <c r="Y77">
        <v>0</v>
      </c>
      <c r="Z77">
        <v>3.03</v>
      </c>
      <c r="AA77">
        <v>-76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-35</v>
      </c>
      <c r="Q78" s="47">
        <v>0</v>
      </c>
      <c r="R78" s="47">
        <v>0</v>
      </c>
      <c r="S78" s="75">
        <v>0</v>
      </c>
      <c r="U78" s="74">
        <v>-35</v>
      </c>
      <c r="V78" s="75">
        <v>0</v>
      </c>
      <c r="W78">
        <v>0</v>
      </c>
      <c r="X78">
        <v>0</v>
      </c>
      <c r="Y78">
        <v>0</v>
      </c>
      <c r="Z78">
        <v>0</v>
      </c>
      <c r="AA78">
        <v>-35</v>
      </c>
    </row>
    <row r="79" spans="7:27">
      <c r="G79" t="s">
        <v>121</v>
      </c>
      <c r="H79" s="74">
        <v>1.48</v>
      </c>
      <c r="I79" s="47">
        <v>0</v>
      </c>
      <c r="J79" s="47">
        <v>0</v>
      </c>
      <c r="K79" s="47">
        <v>0</v>
      </c>
      <c r="L79" s="47">
        <v>0</v>
      </c>
      <c r="M79" s="75">
        <v>0.05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>
        <v>0</v>
      </c>
      <c r="V79" s="75">
        <v>1.53</v>
      </c>
      <c r="W79">
        <v>1.48</v>
      </c>
      <c r="X79">
        <v>0</v>
      </c>
      <c r="Y79">
        <v>0</v>
      </c>
      <c r="Z79">
        <v>0.05</v>
      </c>
      <c r="AA79">
        <v>0</v>
      </c>
    </row>
    <row r="80" spans="7:27">
      <c r="G80" t="s">
        <v>122</v>
      </c>
      <c r="H80" s="74">
        <v>0.04</v>
      </c>
      <c r="I80" s="47">
        <v>0</v>
      </c>
      <c r="J80" s="47">
        <v>0</v>
      </c>
      <c r="K80" s="47">
        <v>0</v>
      </c>
      <c r="L80" s="47">
        <v>0</v>
      </c>
      <c r="M80" s="75">
        <v>0.01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>
        <v>0</v>
      </c>
      <c r="V80" s="75">
        <v>0.05</v>
      </c>
      <c r="W80">
        <v>0.04</v>
      </c>
      <c r="X80">
        <v>0</v>
      </c>
      <c r="Y80">
        <v>0</v>
      </c>
      <c r="Z80">
        <v>0.01</v>
      </c>
      <c r="AA80">
        <v>0</v>
      </c>
    </row>
    <row r="81" spans="7:27">
      <c r="G81" t="s">
        <v>123</v>
      </c>
      <c r="H81" s="74">
        <v>0.91</v>
      </c>
      <c r="I81" s="47">
        <v>0</v>
      </c>
      <c r="J81" s="47">
        <v>0</v>
      </c>
      <c r="K81" s="47">
        <v>0</v>
      </c>
      <c r="L81" s="47">
        <v>0</v>
      </c>
      <c r="M81" s="75">
        <v>0.46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>
        <v>0</v>
      </c>
      <c r="V81" s="75">
        <v>1.37</v>
      </c>
      <c r="W81">
        <v>0.91</v>
      </c>
      <c r="X81">
        <v>0</v>
      </c>
      <c r="Y81">
        <v>0</v>
      </c>
      <c r="Z81">
        <v>0.46</v>
      </c>
      <c r="AA81">
        <v>0</v>
      </c>
    </row>
    <row r="82" spans="7:27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0.88</v>
      </c>
      <c r="N82" s="74">
        <v>0</v>
      </c>
      <c r="O82" s="47">
        <v>0</v>
      </c>
      <c r="P82" s="47">
        <v>-16</v>
      </c>
      <c r="Q82" s="47">
        <v>0</v>
      </c>
      <c r="R82" s="47">
        <v>0</v>
      </c>
      <c r="S82" s="75">
        <v>0</v>
      </c>
      <c r="U82" s="74">
        <v>-16</v>
      </c>
      <c r="V82" s="75">
        <v>0.88</v>
      </c>
      <c r="W82">
        <v>0</v>
      </c>
      <c r="X82">
        <v>0</v>
      </c>
      <c r="Y82">
        <v>0</v>
      </c>
      <c r="Z82">
        <v>0.88</v>
      </c>
      <c r="AA82">
        <v>-16</v>
      </c>
    </row>
    <row r="83" spans="7:27">
      <c r="G83" t="s">
        <v>125</v>
      </c>
      <c r="H83" s="74">
        <v>31.74</v>
      </c>
      <c r="I83" s="47">
        <v>0</v>
      </c>
      <c r="J83" s="47">
        <v>0</v>
      </c>
      <c r="K83" s="47">
        <v>0</v>
      </c>
      <c r="L83" s="47">
        <v>0</v>
      </c>
      <c r="M83" s="75">
        <v>1.25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>
        <v>0</v>
      </c>
      <c r="V83" s="75">
        <v>32.99</v>
      </c>
      <c r="W83">
        <v>31.74</v>
      </c>
      <c r="X83">
        <v>0</v>
      </c>
      <c r="Y83">
        <v>0</v>
      </c>
      <c r="Z83">
        <v>1.25</v>
      </c>
      <c r="AA83">
        <v>0</v>
      </c>
    </row>
    <row r="84" spans="7:27">
      <c r="G84" t="s">
        <v>126</v>
      </c>
      <c r="H84" s="74">
        <v>16.579999999999998</v>
      </c>
      <c r="I84" s="47">
        <v>0</v>
      </c>
      <c r="J84" s="47">
        <v>0</v>
      </c>
      <c r="K84" s="47">
        <v>0</v>
      </c>
      <c r="L84" s="47">
        <v>0</v>
      </c>
      <c r="M84" s="75">
        <v>1.28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>
        <v>0</v>
      </c>
      <c r="V84" s="75">
        <v>17.86</v>
      </c>
      <c r="W84">
        <v>16.579999999999998</v>
      </c>
      <c r="X84">
        <v>0</v>
      </c>
      <c r="Y84">
        <v>0</v>
      </c>
      <c r="Z84">
        <v>1.28</v>
      </c>
      <c r="AA84">
        <v>0</v>
      </c>
    </row>
    <row r="85" spans="7:27">
      <c r="G85" t="s">
        <v>127</v>
      </c>
      <c r="H85" s="74">
        <v>8.9700000000000006</v>
      </c>
      <c r="I85" s="47">
        <v>0</v>
      </c>
      <c r="J85" s="47">
        <v>0</v>
      </c>
      <c r="K85" s="47">
        <v>0</v>
      </c>
      <c r="L85" s="47">
        <v>0</v>
      </c>
      <c r="M85" s="75">
        <v>2.11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>
        <v>0</v>
      </c>
      <c r="V85" s="75">
        <v>11.08</v>
      </c>
      <c r="W85">
        <v>8.9700000000000006</v>
      </c>
      <c r="X85">
        <v>0</v>
      </c>
      <c r="Y85">
        <v>0</v>
      </c>
      <c r="Z85">
        <v>2.11</v>
      </c>
      <c r="AA85">
        <v>0</v>
      </c>
    </row>
    <row r="86" spans="7:27">
      <c r="G86" t="s">
        <v>128</v>
      </c>
      <c r="H86" s="74">
        <v>6.03</v>
      </c>
      <c r="I86" s="47">
        <v>0</v>
      </c>
      <c r="J86" s="47">
        <v>0</v>
      </c>
      <c r="K86" s="47">
        <v>0</v>
      </c>
      <c r="L86" s="47">
        <v>0</v>
      </c>
      <c r="M86" s="75">
        <v>1.46</v>
      </c>
      <c r="N86" s="74">
        <v>0</v>
      </c>
      <c r="O86" s="47">
        <v>0</v>
      </c>
      <c r="P86" s="47">
        <v>0</v>
      </c>
      <c r="Q86" s="47">
        <v>-21</v>
      </c>
      <c r="R86" s="47">
        <v>0</v>
      </c>
      <c r="S86" s="75">
        <v>0</v>
      </c>
      <c r="U86" s="74">
        <v>-21</v>
      </c>
      <c r="V86" s="75">
        <v>7.49</v>
      </c>
      <c r="W86">
        <v>6.03</v>
      </c>
      <c r="X86">
        <v>0</v>
      </c>
      <c r="Y86">
        <v>-21</v>
      </c>
      <c r="Z86">
        <v>1.46</v>
      </c>
      <c r="AA86">
        <v>0</v>
      </c>
    </row>
    <row r="87" spans="7:27">
      <c r="G87" t="s">
        <v>129</v>
      </c>
      <c r="H87" s="74">
        <v>2.42</v>
      </c>
      <c r="I87" s="47">
        <v>0</v>
      </c>
      <c r="J87" s="47">
        <v>0</v>
      </c>
      <c r="K87" s="47">
        <v>0</v>
      </c>
      <c r="L87" s="47">
        <v>0</v>
      </c>
      <c r="M87" s="75">
        <v>1.18</v>
      </c>
      <c r="N87" s="74">
        <v>0</v>
      </c>
      <c r="O87" s="47">
        <v>0</v>
      </c>
      <c r="P87" s="47">
        <v>0</v>
      </c>
      <c r="Q87" s="47">
        <v>-21</v>
      </c>
      <c r="R87" s="47">
        <v>0</v>
      </c>
      <c r="S87" s="75">
        <v>0</v>
      </c>
      <c r="U87" s="74">
        <v>-21</v>
      </c>
      <c r="V87" s="75">
        <v>3.6</v>
      </c>
      <c r="W87">
        <v>2.42</v>
      </c>
      <c r="X87">
        <v>0</v>
      </c>
      <c r="Y87">
        <v>-21</v>
      </c>
      <c r="Z87">
        <v>1.18</v>
      </c>
      <c r="AA87">
        <v>0</v>
      </c>
    </row>
    <row r="88" spans="7:27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0.63</v>
      </c>
      <c r="N88" s="74">
        <v>0</v>
      </c>
      <c r="O88" s="47">
        <v>0</v>
      </c>
      <c r="P88" s="47">
        <v>-15</v>
      </c>
      <c r="Q88" s="47">
        <v>-21</v>
      </c>
      <c r="R88" s="47">
        <v>0</v>
      </c>
      <c r="S88" s="75">
        <v>0</v>
      </c>
      <c r="U88" s="74">
        <v>-36</v>
      </c>
      <c r="V88" s="75">
        <v>0.63</v>
      </c>
      <c r="W88">
        <v>0</v>
      </c>
      <c r="X88">
        <v>0</v>
      </c>
      <c r="Y88">
        <v>-21</v>
      </c>
      <c r="Z88">
        <v>0.63</v>
      </c>
      <c r="AA88">
        <v>-15</v>
      </c>
    </row>
    <row r="89" spans="7:27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0.65</v>
      </c>
      <c r="N89" s="74">
        <v>0</v>
      </c>
      <c r="O89" s="47">
        <v>0</v>
      </c>
      <c r="P89" s="47">
        <v>-25</v>
      </c>
      <c r="Q89" s="47">
        <v>-21</v>
      </c>
      <c r="R89" s="47">
        <v>0</v>
      </c>
      <c r="S89" s="75">
        <v>0</v>
      </c>
      <c r="U89" s="74">
        <v>-46</v>
      </c>
      <c r="V89" s="75">
        <v>0.65</v>
      </c>
      <c r="W89">
        <v>0</v>
      </c>
      <c r="X89">
        <v>0</v>
      </c>
      <c r="Y89">
        <v>-21</v>
      </c>
      <c r="Z89">
        <v>0.65</v>
      </c>
      <c r="AA89">
        <v>-25</v>
      </c>
    </row>
    <row r="90" spans="7:27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0.39</v>
      </c>
      <c r="N90" s="74">
        <v>0</v>
      </c>
      <c r="O90" s="47">
        <v>0</v>
      </c>
      <c r="P90" s="47">
        <v>-50</v>
      </c>
      <c r="Q90" s="47">
        <v>-21</v>
      </c>
      <c r="R90" s="47">
        <v>0</v>
      </c>
      <c r="S90" s="75">
        <v>0</v>
      </c>
      <c r="U90" s="74">
        <v>-71</v>
      </c>
      <c r="V90" s="75">
        <v>0.39</v>
      </c>
      <c r="W90">
        <v>0</v>
      </c>
      <c r="X90">
        <v>0</v>
      </c>
      <c r="Y90">
        <v>-21</v>
      </c>
      <c r="Z90">
        <v>0.39</v>
      </c>
      <c r="AA90">
        <v>-50</v>
      </c>
    </row>
    <row r="91" spans="7:27">
      <c r="G91" t="s">
        <v>133</v>
      </c>
      <c r="H91" s="74">
        <v>19.07</v>
      </c>
      <c r="I91" s="47">
        <v>0.98</v>
      </c>
      <c r="J91" s="47">
        <v>0</v>
      </c>
      <c r="K91" s="47">
        <v>0</v>
      </c>
      <c r="L91" s="47">
        <v>0</v>
      </c>
      <c r="M91" s="75">
        <v>0.38</v>
      </c>
      <c r="N91" s="74">
        <v>0</v>
      </c>
      <c r="O91" s="47">
        <v>0</v>
      </c>
      <c r="P91" s="47">
        <v>0</v>
      </c>
      <c r="Q91" s="47">
        <v>-21</v>
      </c>
      <c r="R91" s="47">
        <v>0</v>
      </c>
      <c r="S91" s="75">
        <v>0</v>
      </c>
      <c r="U91" s="74">
        <v>-21</v>
      </c>
      <c r="V91" s="75">
        <v>20.43</v>
      </c>
      <c r="W91">
        <v>19.07</v>
      </c>
      <c r="X91">
        <v>0.98</v>
      </c>
      <c r="Y91">
        <v>-21</v>
      </c>
      <c r="Z91">
        <v>0.38</v>
      </c>
      <c r="AA91">
        <v>0</v>
      </c>
    </row>
    <row r="92" spans="7:27">
      <c r="G92" t="s">
        <v>134</v>
      </c>
      <c r="H92" s="74">
        <v>21.25</v>
      </c>
      <c r="I92" s="47">
        <v>1.1100000000000001</v>
      </c>
      <c r="J92" s="47">
        <v>0</v>
      </c>
      <c r="K92" s="47">
        <v>0</v>
      </c>
      <c r="L92" s="47">
        <v>0</v>
      </c>
      <c r="M92" s="75">
        <v>0.65</v>
      </c>
      <c r="N92" s="74">
        <v>0</v>
      </c>
      <c r="O92" s="47">
        <v>0</v>
      </c>
      <c r="P92" s="47">
        <v>0</v>
      </c>
      <c r="Q92" s="47">
        <v>-21</v>
      </c>
      <c r="R92" s="47">
        <v>0</v>
      </c>
      <c r="S92" s="75">
        <v>0</v>
      </c>
      <c r="U92" s="74">
        <v>-21</v>
      </c>
      <c r="V92" s="75">
        <v>23.01</v>
      </c>
      <c r="W92">
        <v>21.25</v>
      </c>
      <c r="X92">
        <v>1.1100000000000001</v>
      </c>
      <c r="Y92">
        <v>-21</v>
      </c>
      <c r="Z92">
        <v>0.65</v>
      </c>
      <c r="AA92">
        <v>0</v>
      </c>
    </row>
    <row r="93" spans="7:27">
      <c r="G93" t="s">
        <v>135</v>
      </c>
      <c r="H93" s="74">
        <v>38.43</v>
      </c>
      <c r="I93" s="47">
        <v>1.41</v>
      </c>
      <c r="J93" s="47">
        <v>0</v>
      </c>
      <c r="K93" s="47">
        <v>0</v>
      </c>
      <c r="L93" s="47">
        <v>0</v>
      </c>
      <c r="M93" s="75">
        <v>0.67</v>
      </c>
      <c r="N93" s="74">
        <v>0</v>
      </c>
      <c r="O93" s="47">
        <v>0</v>
      </c>
      <c r="P93" s="47">
        <v>0</v>
      </c>
      <c r="Q93" s="47">
        <v>-21</v>
      </c>
      <c r="R93" s="47">
        <v>0</v>
      </c>
      <c r="S93" s="75">
        <v>0</v>
      </c>
      <c r="U93" s="74">
        <v>-21</v>
      </c>
      <c r="V93" s="75">
        <v>40.51</v>
      </c>
      <c r="W93">
        <v>38.43</v>
      </c>
      <c r="X93">
        <v>1.41</v>
      </c>
      <c r="Y93">
        <v>-21</v>
      </c>
      <c r="Z93">
        <v>0.67</v>
      </c>
      <c r="AA93">
        <v>0</v>
      </c>
    </row>
    <row r="94" spans="7:27">
      <c r="G94" t="s">
        <v>136</v>
      </c>
      <c r="H94" s="74">
        <v>36.979999999999997</v>
      </c>
      <c r="I94" s="47">
        <v>0.88</v>
      </c>
      <c r="J94" s="47">
        <v>0</v>
      </c>
      <c r="K94" s="47">
        <v>0</v>
      </c>
      <c r="L94" s="47">
        <v>0</v>
      </c>
      <c r="M94" s="75">
        <v>0.73</v>
      </c>
      <c r="N94" s="74">
        <v>0</v>
      </c>
      <c r="O94" s="47">
        <v>0</v>
      </c>
      <c r="P94" s="47">
        <v>0</v>
      </c>
      <c r="Q94" s="47">
        <v>-21</v>
      </c>
      <c r="R94" s="47">
        <v>0</v>
      </c>
      <c r="S94" s="75">
        <v>0</v>
      </c>
      <c r="U94" s="74">
        <v>-21</v>
      </c>
      <c r="V94" s="75">
        <v>38.590000000000003</v>
      </c>
      <c r="W94">
        <v>36.979999999999997</v>
      </c>
      <c r="X94">
        <v>0.88</v>
      </c>
      <c r="Y94">
        <v>-21</v>
      </c>
      <c r="Z94">
        <v>0.73</v>
      </c>
      <c r="AA94">
        <v>0</v>
      </c>
    </row>
    <row r="95" spans="7:27">
      <c r="G95" t="s">
        <v>137</v>
      </c>
      <c r="H95" s="74">
        <v>60.79</v>
      </c>
      <c r="I95" s="47">
        <v>0</v>
      </c>
      <c r="J95" s="47">
        <v>0</v>
      </c>
      <c r="K95" s="47">
        <v>0</v>
      </c>
      <c r="L95" s="47">
        <v>0</v>
      </c>
      <c r="M95" s="75">
        <v>2.4300000000000002</v>
      </c>
      <c r="N95" s="74">
        <v>0</v>
      </c>
      <c r="O95" s="47">
        <v>0</v>
      </c>
      <c r="P95" s="47">
        <v>0</v>
      </c>
      <c r="Q95" s="47">
        <v>-21</v>
      </c>
      <c r="R95" s="47">
        <v>0</v>
      </c>
      <c r="S95" s="75">
        <v>0</v>
      </c>
      <c r="U95" s="74">
        <v>-21</v>
      </c>
      <c r="V95" s="75">
        <v>63.22</v>
      </c>
      <c r="W95">
        <v>60.79</v>
      </c>
      <c r="X95">
        <v>0</v>
      </c>
      <c r="Y95">
        <v>-21</v>
      </c>
      <c r="Z95">
        <v>2.4300000000000002</v>
      </c>
      <c r="AA95">
        <v>0</v>
      </c>
    </row>
    <row r="96" spans="7:27">
      <c r="G96" t="s">
        <v>138</v>
      </c>
      <c r="H96" s="74">
        <v>50.69</v>
      </c>
      <c r="I96" s="47">
        <v>0</v>
      </c>
      <c r="J96" s="47">
        <v>0</v>
      </c>
      <c r="K96" s="47">
        <v>0</v>
      </c>
      <c r="L96" s="47">
        <v>0</v>
      </c>
      <c r="M96" s="75">
        <v>0.4</v>
      </c>
      <c r="N96" s="74">
        <v>0</v>
      </c>
      <c r="O96" s="47">
        <v>0</v>
      </c>
      <c r="P96" s="47">
        <v>0</v>
      </c>
      <c r="Q96" s="47">
        <v>-21</v>
      </c>
      <c r="R96" s="47">
        <v>0</v>
      </c>
      <c r="S96" s="75">
        <v>0</v>
      </c>
      <c r="U96" s="74">
        <v>-21</v>
      </c>
      <c r="V96" s="75">
        <v>51.09</v>
      </c>
      <c r="W96">
        <v>50.69</v>
      </c>
      <c r="X96">
        <v>0</v>
      </c>
      <c r="Y96">
        <v>-21</v>
      </c>
      <c r="Z96">
        <v>0.4</v>
      </c>
      <c r="AA96">
        <v>0</v>
      </c>
    </row>
    <row r="97" spans="1:83">
      <c r="G97" t="s">
        <v>139</v>
      </c>
      <c r="H97" s="74">
        <v>36.75</v>
      </c>
      <c r="I97" s="47">
        <v>0</v>
      </c>
      <c r="J97" s="47">
        <v>0</v>
      </c>
      <c r="K97" s="47">
        <v>0</v>
      </c>
      <c r="L97" s="47">
        <v>0</v>
      </c>
      <c r="M97" s="75">
        <v>0.27</v>
      </c>
      <c r="N97" s="74">
        <v>0</v>
      </c>
      <c r="O97" s="47">
        <v>0</v>
      </c>
      <c r="P97" s="47">
        <v>0</v>
      </c>
      <c r="Q97" s="47">
        <v>-21</v>
      </c>
      <c r="R97" s="47">
        <v>0</v>
      </c>
      <c r="S97" s="75">
        <v>0</v>
      </c>
      <c r="U97" s="74">
        <v>-21</v>
      </c>
      <c r="V97" s="75">
        <v>37.020000000000003</v>
      </c>
      <c r="W97">
        <v>36.75</v>
      </c>
      <c r="X97">
        <v>0</v>
      </c>
      <c r="Y97">
        <v>-21</v>
      </c>
      <c r="Z97">
        <v>0.27</v>
      </c>
      <c r="AA97">
        <v>0</v>
      </c>
    </row>
    <row r="98" spans="1:83">
      <c r="G98" t="s">
        <v>140</v>
      </c>
      <c r="H98" s="74">
        <v>10.67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-21</v>
      </c>
      <c r="R98" s="47">
        <v>0</v>
      </c>
      <c r="S98" s="75">
        <v>0</v>
      </c>
      <c r="U98" s="74">
        <v>-21</v>
      </c>
      <c r="V98" s="75">
        <v>10.67</v>
      </c>
      <c r="W98">
        <v>10.67</v>
      </c>
      <c r="X98">
        <v>0</v>
      </c>
      <c r="Y98">
        <v>-21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0.41993750000000007</v>
      </c>
      <c r="I99" s="70">
        <f t="shared" ref="I99:BQ99" si="1">SUM(I3:I98)/4000</f>
        <v>1.0950000000000001E-3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3.8585000000000015E-2</v>
      </c>
      <c r="N99" s="69">
        <f t="shared" si="1"/>
        <v>0</v>
      </c>
      <c r="O99" s="70">
        <f t="shared" si="1"/>
        <v>-2.4858000000000002</v>
      </c>
      <c r="P99" s="70">
        <f t="shared" si="1"/>
        <v>-3.6534499999999999</v>
      </c>
      <c r="Q99" s="70">
        <f t="shared" si="1"/>
        <v>-0.17899999999999999</v>
      </c>
      <c r="R99" s="70">
        <f t="shared" si="1"/>
        <v>0</v>
      </c>
      <c r="S99" s="71">
        <f t="shared" si="1"/>
        <v>0</v>
      </c>
      <c r="U99" s="69">
        <f t="shared" si="1"/>
        <v>-6.3182499999999999</v>
      </c>
      <c r="V99" s="71">
        <f t="shared" si="1"/>
        <v>0.45961750000000001</v>
      </c>
      <c r="W99">
        <f t="shared" si="1"/>
        <v>0.41993750000000007</v>
      </c>
      <c r="X99">
        <f t="shared" si="1"/>
        <v>-2.4847050000000004</v>
      </c>
      <c r="Y99">
        <f t="shared" si="1"/>
        <v>-0.17899999999999999</v>
      </c>
      <c r="Z99">
        <f t="shared" si="1"/>
        <v>3.8585000000000015E-2</v>
      </c>
      <c r="AA99">
        <f t="shared" si="1"/>
        <v>-3.6534499999999999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8</v>
      </c>
      <c r="W1" t="s">
        <v>145</v>
      </c>
      <c r="X1" t="s">
        <v>548</v>
      </c>
      <c r="Y1" t="s">
        <v>146</v>
      </c>
      <c r="Z1" t="s">
        <v>552</v>
      </c>
      <c r="AA1" t="s">
        <v>554</v>
      </c>
      <c r="AB1" t="s">
        <v>556</v>
      </c>
      <c r="AC1" t="s">
        <v>558</v>
      </c>
      <c r="AD1" t="s">
        <v>560</v>
      </c>
      <c r="AE1" t="s">
        <v>146</v>
      </c>
      <c r="AF1" t="s">
        <v>558</v>
      </c>
      <c r="AG1" t="s">
        <v>565</v>
      </c>
      <c r="AH1" t="s">
        <v>565</v>
      </c>
      <c r="AI1" t="s">
        <v>568</v>
      </c>
      <c r="AJ1" t="s">
        <v>146</v>
      </c>
      <c r="AK1" t="s">
        <v>572</v>
      </c>
      <c r="AL1" t="s">
        <v>145</v>
      </c>
      <c r="AM1" t="s">
        <v>145</v>
      </c>
      <c r="AN1" t="s">
        <v>145</v>
      </c>
      <c r="AO1" t="s">
        <v>577</v>
      </c>
      <c r="AP1" t="s">
        <v>579</v>
      </c>
      <c r="AQ1" t="s">
        <v>581</v>
      </c>
      <c r="AR1" t="s">
        <v>581</v>
      </c>
      <c r="AS1" t="s">
        <v>581</v>
      </c>
      <c r="AT1" t="s">
        <v>146</v>
      </c>
      <c r="AU1" t="s">
        <v>145</v>
      </c>
      <c r="AV1" t="s">
        <v>146</v>
      </c>
    </row>
    <row r="2" spans="1:4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45745</v>
      </c>
      <c r="W2" s="29" t="s">
        <v>546</v>
      </c>
      <c r="X2" t="s">
        <v>148</v>
      </c>
      <c r="Y2" t="s">
        <v>550</v>
      </c>
      <c r="Z2" t="s">
        <v>148</v>
      </c>
      <c r="AA2" t="s">
        <v>149</v>
      </c>
      <c r="AB2" t="s">
        <v>148</v>
      </c>
      <c r="AC2" t="s">
        <v>169</v>
      </c>
      <c r="AD2" t="s">
        <v>148</v>
      </c>
      <c r="AE2" t="s">
        <v>562</v>
      </c>
      <c r="AF2" t="s">
        <v>170</v>
      </c>
      <c r="AG2" t="s">
        <v>148</v>
      </c>
      <c r="AH2" t="s">
        <v>148</v>
      </c>
      <c r="AI2" t="s">
        <v>149</v>
      </c>
      <c r="AJ2" t="s">
        <v>570</v>
      </c>
      <c r="AK2" t="s">
        <v>358</v>
      </c>
      <c r="AL2" t="s">
        <v>570</v>
      </c>
      <c r="AM2" t="s">
        <v>570</v>
      </c>
      <c r="AN2" t="s">
        <v>546</v>
      </c>
      <c r="AO2" t="s">
        <v>148</v>
      </c>
      <c r="AP2" t="s">
        <v>148</v>
      </c>
      <c r="AQ2" t="s">
        <v>582</v>
      </c>
      <c r="AR2" t="s">
        <v>584</v>
      </c>
      <c r="AS2" t="s">
        <v>586</v>
      </c>
      <c r="AT2" t="s">
        <v>588</v>
      </c>
      <c r="AU2" t="s">
        <v>550</v>
      </c>
      <c r="AV2" t="s">
        <v>546</v>
      </c>
    </row>
    <row r="3" spans="1:48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0.43</v>
      </c>
      <c r="I3" s="54">
        <v>0</v>
      </c>
      <c r="J3" s="54">
        <v>6.55</v>
      </c>
      <c r="K3" s="54">
        <v>101.08</v>
      </c>
      <c r="L3" s="54">
        <v>0</v>
      </c>
      <c r="M3" s="73">
        <v>0</v>
      </c>
      <c r="N3" s="72">
        <v>317.85000000000002</v>
      </c>
      <c r="O3" s="54">
        <v>437.34000000000003</v>
      </c>
      <c r="P3" s="54">
        <v>0</v>
      </c>
      <c r="Q3" s="54">
        <v>0</v>
      </c>
      <c r="R3" s="54">
        <v>0</v>
      </c>
      <c r="S3" s="73">
        <v>0</v>
      </c>
      <c r="T3" t="s">
        <v>593</v>
      </c>
      <c r="W3">
        <v>40.479999999999997</v>
      </c>
      <c r="X3">
        <v>6.75</v>
      </c>
      <c r="Y3">
        <v>76.39</v>
      </c>
      <c r="Z3">
        <v>23.41</v>
      </c>
      <c r="AA3">
        <v>6.55</v>
      </c>
      <c r="AB3">
        <v>6.75</v>
      </c>
      <c r="AC3">
        <v>32</v>
      </c>
      <c r="AD3">
        <v>17.350000000000001</v>
      </c>
      <c r="AE3">
        <v>192.74</v>
      </c>
      <c r="AF3">
        <v>32</v>
      </c>
      <c r="AG3">
        <v>23.41</v>
      </c>
      <c r="AH3">
        <v>23.41</v>
      </c>
      <c r="AI3">
        <v>0</v>
      </c>
      <c r="AJ3">
        <v>168.21</v>
      </c>
      <c r="AK3">
        <v>0.43</v>
      </c>
      <c r="AL3">
        <v>24.09</v>
      </c>
      <c r="AM3">
        <v>24.09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229.19</v>
      </c>
      <c r="AV3">
        <v>0</v>
      </c>
    </row>
    <row r="4" spans="1:48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0.43</v>
      </c>
      <c r="I4" s="47">
        <v>0</v>
      </c>
      <c r="J4" s="47">
        <v>6.55</v>
      </c>
      <c r="K4" s="47">
        <v>101.08</v>
      </c>
      <c r="L4" s="47">
        <v>0</v>
      </c>
      <c r="M4" s="75">
        <v>0</v>
      </c>
      <c r="N4" s="74">
        <v>317.85000000000002</v>
      </c>
      <c r="O4" s="47">
        <v>437.34000000000003</v>
      </c>
      <c r="P4" s="47">
        <v>0</v>
      </c>
      <c r="Q4" s="47">
        <v>0</v>
      </c>
      <c r="R4" s="47">
        <v>0</v>
      </c>
      <c r="S4" s="75">
        <v>0</v>
      </c>
      <c r="T4" t="s">
        <v>594</v>
      </c>
      <c r="W4">
        <v>40.479999999999997</v>
      </c>
      <c r="X4">
        <v>6.75</v>
      </c>
      <c r="Y4">
        <v>76.39</v>
      </c>
      <c r="Z4">
        <v>23.41</v>
      </c>
      <c r="AA4">
        <v>6.55</v>
      </c>
      <c r="AB4">
        <v>6.75</v>
      </c>
      <c r="AC4">
        <v>32</v>
      </c>
      <c r="AD4">
        <v>17.350000000000001</v>
      </c>
      <c r="AE4">
        <v>192.74</v>
      </c>
      <c r="AF4">
        <v>32</v>
      </c>
      <c r="AG4">
        <v>23.41</v>
      </c>
      <c r="AH4">
        <v>23.41</v>
      </c>
      <c r="AI4">
        <v>0</v>
      </c>
      <c r="AJ4">
        <v>168.21</v>
      </c>
      <c r="AK4">
        <v>0.43</v>
      </c>
      <c r="AL4">
        <v>24.09</v>
      </c>
      <c r="AM4">
        <v>24.09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229.19</v>
      </c>
      <c r="AV4">
        <v>0</v>
      </c>
    </row>
    <row r="5" spans="1:48">
      <c r="A5" t="s">
        <v>235</v>
      </c>
      <c r="B5" t="s">
        <v>227</v>
      </c>
      <c r="C5" t="s">
        <v>229</v>
      </c>
      <c r="G5" t="s">
        <v>47</v>
      </c>
      <c r="H5" s="74">
        <v>0.43</v>
      </c>
      <c r="I5" s="47">
        <v>0</v>
      </c>
      <c r="J5" s="47">
        <v>6.74</v>
      </c>
      <c r="K5" s="47">
        <v>101.08</v>
      </c>
      <c r="L5" s="47">
        <v>0</v>
      </c>
      <c r="M5" s="75">
        <v>0</v>
      </c>
      <c r="N5" s="74">
        <v>317.85000000000002</v>
      </c>
      <c r="O5" s="47">
        <v>437.34000000000003</v>
      </c>
      <c r="P5" s="47">
        <v>0</v>
      </c>
      <c r="Q5" s="47">
        <v>0</v>
      </c>
      <c r="R5" s="47">
        <v>0</v>
      </c>
      <c r="S5" s="75">
        <v>0</v>
      </c>
      <c r="T5" t="s">
        <v>595</v>
      </c>
      <c r="W5">
        <v>40.479999999999997</v>
      </c>
      <c r="X5">
        <v>6.75</v>
      </c>
      <c r="Y5">
        <v>76.39</v>
      </c>
      <c r="Z5">
        <v>23.41</v>
      </c>
      <c r="AA5">
        <v>6.74</v>
      </c>
      <c r="AB5">
        <v>6.75</v>
      </c>
      <c r="AC5">
        <v>2.79</v>
      </c>
      <c r="AD5">
        <v>17.350000000000001</v>
      </c>
      <c r="AE5">
        <v>192.74</v>
      </c>
      <c r="AF5">
        <v>32</v>
      </c>
      <c r="AG5">
        <v>23.41</v>
      </c>
      <c r="AH5">
        <v>23.41</v>
      </c>
      <c r="AI5">
        <v>0</v>
      </c>
      <c r="AJ5">
        <v>168.21</v>
      </c>
      <c r="AK5">
        <v>0.43</v>
      </c>
      <c r="AL5">
        <v>24.09</v>
      </c>
      <c r="AM5">
        <v>24.09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229.19</v>
      </c>
      <c r="AV5">
        <v>0</v>
      </c>
    </row>
    <row r="6" spans="1:48">
      <c r="A6" t="s">
        <v>236</v>
      </c>
      <c r="B6" t="s">
        <v>258</v>
      </c>
      <c r="C6" t="s">
        <v>230</v>
      </c>
      <c r="G6" t="s">
        <v>48</v>
      </c>
      <c r="H6" s="74">
        <v>0.43</v>
      </c>
      <c r="I6" s="47">
        <v>0</v>
      </c>
      <c r="J6" s="47">
        <v>6.74</v>
      </c>
      <c r="K6" s="47">
        <v>101.08</v>
      </c>
      <c r="L6" s="47">
        <v>0</v>
      </c>
      <c r="M6" s="75">
        <v>0</v>
      </c>
      <c r="N6" s="74">
        <v>317.85000000000002</v>
      </c>
      <c r="O6" s="47">
        <v>437.34000000000003</v>
      </c>
      <c r="P6" s="47">
        <v>0</v>
      </c>
      <c r="Q6" s="47">
        <v>0</v>
      </c>
      <c r="R6" s="47">
        <v>0</v>
      </c>
      <c r="S6" s="75">
        <v>0</v>
      </c>
      <c r="T6" t="s">
        <v>596</v>
      </c>
      <c r="W6">
        <v>40.479999999999997</v>
      </c>
      <c r="X6">
        <v>6.75</v>
      </c>
      <c r="Y6">
        <v>76.39</v>
      </c>
      <c r="Z6">
        <v>23.41</v>
      </c>
      <c r="AA6">
        <v>6.74</v>
      </c>
      <c r="AB6">
        <v>6.75</v>
      </c>
      <c r="AC6">
        <v>2.79</v>
      </c>
      <c r="AD6">
        <v>17.350000000000001</v>
      </c>
      <c r="AE6">
        <v>192.74</v>
      </c>
      <c r="AF6">
        <v>32</v>
      </c>
      <c r="AG6">
        <v>23.41</v>
      </c>
      <c r="AH6">
        <v>23.41</v>
      </c>
      <c r="AI6">
        <v>0</v>
      </c>
      <c r="AJ6">
        <v>168.21</v>
      </c>
      <c r="AK6">
        <v>0.43</v>
      </c>
      <c r="AL6">
        <v>24.09</v>
      </c>
      <c r="AM6">
        <v>24.09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229.19</v>
      </c>
      <c r="AV6">
        <v>0</v>
      </c>
    </row>
    <row r="7" spans="1:48">
      <c r="A7" t="s">
        <v>237</v>
      </c>
      <c r="B7" t="s">
        <v>280</v>
      </c>
      <c r="C7" t="s">
        <v>259</v>
      </c>
      <c r="G7" t="s">
        <v>49</v>
      </c>
      <c r="H7" s="74">
        <v>0.43</v>
      </c>
      <c r="I7" s="47">
        <v>0</v>
      </c>
      <c r="J7" s="47">
        <v>6.74</v>
      </c>
      <c r="K7" s="47">
        <v>101.08</v>
      </c>
      <c r="L7" s="47">
        <v>0</v>
      </c>
      <c r="M7" s="75">
        <v>0</v>
      </c>
      <c r="N7" s="74">
        <v>317.85000000000002</v>
      </c>
      <c r="O7" s="47">
        <v>437.34000000000003</v>
      </c>
      <c r="P7" s="47">
        <v>0</v>
      </c>
      <c r="Q7" s="47">
        <v>0</v>
      </c>
      <c r="R7" s="47">
        <v>0</v>
      </c>
      <c r="S7" s="75">
        <v>0</v>
      </c>
      <c r="T7" t="s">
        <v>597</v>
      </c>
      <c r="W7">
        <v>40.479999999999997</v>
      </c>
      <c r="X7">
        <v>6.75</v>
      </c>
      <c r="Y7">
        <v>76.39</v>
      </c>
      <c r="Z7">
        <v>23.41</v>
      </c>
      <c r="AA7">
        <v>6.74</v>
      </c>
      <c r="AB7">
        <v>6.75</v>
      </c>
      <c r="AC7">
        <v>17.399999999999999</v>
      </c>
      <c r="AD7">
        <v>17.350000000000001</v>
      </c>
      <c r="AE7">
        <v>192.74</v>
      </c>
      <c r="AF7">
        <v>17.399999999999999</v>
      </c>
      <c r="AG7">
        <v>23.41</v>
      </c>
      <c r="AH7">
        <v>23.41</v>
      </c>
      <c r="AI7">
        <v>0</v>
      </c>
      <c r="AJ7">
        <v>168.21</v>
      </c>
      <c r="AK7">
        <v>0.43</v>
      </c>
      <c r="AL7">
        <v>24.09</v>
      </c>
      <c r="AM7">
        <v>24.09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229.19</v>
      </c>
      <c r="AV7">
        <v>0</v>
      </c>
    </row>
    <row r="8" spans="1:48">
      <c r="A8" t="s">
        <v>238</v>
      </c>
      <c r="B8" t="s">
        <v>315</v>
      </c>
      <c r="C8" t="s">
        <v>231</v>
      </c>
      <c r="G8" t="s">
        <v>50</v>
      </c>
      <c r="H8" s="74">
        <v>0.43</v>
      </c>
      <c r="I8" s="47">
        <v>0</v>
      </c>
      <c r="J8" s="47">
        <v>6.74</v>
      </c>
      <c r="K8" s="47">
        <v>101.08</v>
      </c>
      <c r="L8" s="47">
        <v>0</v>
      </c>
      <c r="M8" s="75">
        <v>0</v>
      </c>
      <c r="N8" s="74">
        <v>317.85000000000002</v>
      </c>
      <c r="O8" s="47">
        <v>437.34000000000003</v>
      </c>
      <c r="P8" s="47">
        <v>0</v>
      </c>
      <c r="Q8" s="47">
        <v>0</v>
      </c>
      <c r="R8" s="47">
        <v>0</v>
      </c>
      <c r="S8" s="75">
        <v>0</v>
      </c>
      <c r="W8">
        <v>40.479999999999997</v>
      </c>
      <c r="X8">
        <v>6.75</v>
      </c>
      <c r="Y8">
        <v>76.39</v>
      </c>
      <c r="Z8">
        <v>23.41</v>
      </c>
      <c r="AA8">
        <v>6.74</v>
      </c>
      <c r="AB8">
        <v>6.75</v>
      </c>
      <c r="AC8">
        <v>17.399999999999999</v>
      </c>
      <c r="AD8">
        <v>17.350000000000001</v>
      </c>
      <c r="AE8">
        <v>192.74</v>
      </c>
      <c r="AF8">
        <v>17.399999999999999</v>
      </c>
      <c r="AG8">
        <v>23.41</v>
      </c>
      <c r="AH8">
        <v>23.41</v>
      </c>
      <c r="AI8">
        <v>0</v>
      </c>
      <c r="AJ8">
        <v>168.21</v>
      </c>
      <c r="AK8">
        <v>0.43</v>
      </c>
      <c r="AL8">
        <v>24.09</v>
      </c>
      <c r="AM8">
        <v>24.09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229.19</v>
      </c>
      <c r="AV8">
        <v>0</v>
      </c>
    </row>
    <row r="9" spans="1:48">
      <c r="A9" t="s">
        <v>239</v>
      </c>
      <c r="B9" t="s">
        <v>335</v>
      </c>
      <c r="C9" t="s">
        <v>232</v>
      </c>
      <c r="G9" t="s">
        <v>51</v>
      </c>
      <c r="H9" s="74">
        <v>0.43</v>
      </c>
      <c r="I9" s="47">
        <v>0</v>
      </c>
      <c r="J9" s="47">
        <v>6.74</v>
      </c>
      <c r="K9" s="47">
        <v>101.08</v>
      </c>
      <c r="L9" s="47">
        <v>0</v>
      </c>
      <c r="M9" s="75">
        <v>0</v>
      </c>
      <c r="N9" s="74">
        <v>317.85000000000002</v>
      </c>
      <c r="O9" s="47">
        <v>437.34000000000003</v>
      </c>
      <c r="P9" s="47">
        <v>0</v>
      </c>
      <c r="Q9" s="47">
        <v>0</v>
      </c>
      <c r="R9" s="47">
        <v>0</v>
      </c>
      <c r="S9" s="75">
        <v>0</v>
      </c>
      <c r="W9">
        <v>40.479999999999997</v>
      </c>
      <c r="X9">
        <v>6.75</v>
      </c>
      <c r="Y9">
        <v>76.39</v>
      </c>
      <c r="Z9">
        <v>23.41</v>
      </c>
      <c r="AA9">
        <v>6.74</v>
      </c>
      <c r="AB9">
        <v>6.75</v>
      </c>
      <c r="AC9">
        <v>17.399999999999999</v>
      </c>
      <c r="AD9">
        <v>17.350000000000001</v>
      </c>
      <c r="AE9">
        <v>192.74</v>
      </c>
      <c r="AF9">
        <v>17.399999999999999</v>
      </c>
      <c r="AG9">
        <v>23.41</v>
      </c>
      <c r="AH9">
        <v>23.41</v>
      </c>
      <c r="AI9">
        <v>0</v>
      </c>
      <c r="AJ9">
        <v>168.21</v>
      </c>
      <c r="AK9">
        <v>0.43</v>
      </c>
      <c r="AL9">
        <v>24.09</v>
      </c>
      <c r="AM9">
        <v>24.09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229.19</v>
      </c>
      <c r="AV9">
        <v>0</v>
      </c>
    </row>
    <row r="10" spans="1:48">
      <c r="A10" t="s">
        <v>260</v>
      </c>
      <c r="C10" t="s">
        <v>233</v>
      </c>
      <c r="G10" t="s">
        <v>52</v>
      </c>
      <c r="H10" s="74">
        <v>0.43</v>
      </c>
      <c r="I10" s="47">
        <v>0</v>
      </c>
      <c r="J10" s="47">
        <v>6.74</v>
      </c>
      <c r="K10" s="47">
        <v>101.08</v>
      </c>
      <c r="L10" s="47">
        <v>0</v>
      </c>
      <c r="M10" s="75">
        <v>0</v>
      </c>
      <c r="N10" s="74">
        <v>317.85000000000002</v>
      </c>
      <c r="O10" s="47">
        <v>437.34000000000003</v>
      </c>
      <c r="P10" s="47">
        <v>0</v>
      </c>
      <c r="Q10" s="47">
        <v>0</v>
      </c>
      <c r="R10" s="47">
        <v>0</v>
      </c>
      <c r="S10" s="75">
        <v>0</v>
      </c>
      <c r="W10">
        <v>40.479999999999997</v>
      </c>
      <c r="X10">
        <v>6.75</v>
      </c>
      <c r="Y10">
        <v>76.39</v>
      </c>
      <c r="Z10">
        <v>23.41</v>
      </c>
      <c r="AA10">
        <v>6.74</v>
      </c>
      <c r="AB10">
        <v>6.75</v>
      </c>
      <c r="AC10">
        <v>17.399999999999999</v>
      </c>
      <c r="AD10">
        <v>17.350000000000001</v>
      </c>
      <c r="AE10">
        <v>192.74</v>
      </c>
      <c r="AF10">
        <v>17.399999999999999</v>
      </c>
      <c r="AG10">
        <v>23.41</v>
      </c>
      <c r="AH10">
        <v>23.41</v>
      </c>
      <c r="AI10">
        <v>0</v>
      </c>
      <c r="AJ10">
        <v>168.21</v>
      </c>
      <c r="AK10">
        <v>0.43</v>
      </c>
      <c r="AL10">
        <v>24.09</v>
      </c>
      <c r="AM10">
        <v>24.09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229.19</v>
      </c>
      <c r="AV10">
        <v>0</v>
      </c>
    </row>
    <row r="11" spans="1:48">
      <c r="A11" t="s">
        <v>240</v>
      </c>
      <c r="C11" t="s">
        <v>316</v>
      </c>
      <c r="G11" t="s">
        <v>53</v>
      </c>
      <c r="H11" s="74">
        <v>0.43</v>
      </c>
      <c r="I11" s="47">
        <v>0</v>
      </c>
      <c r="J11" s="47">
        <v>6.74</v>
      </c>
      <c r="K11" s="47">
        <v>101.08</v>
      </c>
      <c r="L11" s="47">
        <v>0</v>
      </c>
      <c r="M11" s="75">
        <v>0</v>
      </c>
      <c r="N11" s="74">
        <v>317.85000000000002</v>
      </c>
      <c r="O11" s="47">
        <v>244.60000000000002</v>
      </c>
      <c r="P11" s="47">
        <v>0</v>
      </c>
      <c r="Q11" s="47">
        <v>0</v>
      </c>
      <c r="R11" s="47">
        <v>0</v>
      </c>
      <c r="S11" s="75">
        <v>0</v>
      </c>
      <c r="W11">
        <v>40.479999999999997</v>
      </c>
      <c r="X11">
        <v>6.75</v>
      </c>
      <c r="Y11">
        <v>76.39</v>
      </c>
      <c r="Z11">
        <v>23.41</v>
      </c>
      <c r="AA11">
        <v>6.74</v>
      </c>
      <c r="AB11">
        <v>6.75</v>
      </c>
      <c r="AC11">
        <v>17.399999999999999</v>
      </c>
      <c r="AD11">
        <v>17.350000000000001</v>
      </c>
      <c r="AE11">
        <v>0</v>
      </c>
      <c r="AF11">
        <v>17.399999999999999</v>
      </c>
      <c r="AG11">
        <v>23.41</v>
      </c>
      <c r="AH11">
        <v>23.41</v>
      </c>
      <c r="AI11">
        <v>0</v>
      </c>
      <c r="AJ11">
        <v>168.21</v>
      </c>
      <c r="AK11">
        <v>0.43</v>
      </c>
      <c r="AL11">
        <v>24.09</v>
      </c>
      <c r="AM11">
        <v>24.09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229.19</v>
      </c>
      <c r="AV11">
        <v>0</v>
      </c>
    </row>
    <row r="12" spans="1:48">
      <c r="A12" t="s">
        <v>241</v>
      </c>
      <c r="C12" t="s">
        <v>336</v>
      </c>
      <c r="G12" t="s">
        <v>54</v>
      </c>
      <c r="H12" s="74">
        <v>0.43</v>
      </c>
      <c r="I12" s="47">
        <v>0</v>
      </c>
      <c r="J12" s="47">
        <v>6.74</v>
      </c>
      <c r="K12" s="47">
        <v>101.08</v>
      </c>
      <c r="L12" s="47">
        <v>0</v>
      </c>
      <c r="M12" s="75">
        <v>0</v>
      </c>
      <c r="N12" s="74">
        <v>317.85000000000002</v>
      </c>
      <c r="O12" s="47">
        <v>244.60000000000002</v>
      </c>
      <c r="P12" s="47">
        <v>0</v>
      </c>
      <c r="Q12" s="47">
        <v>0</v>
      </c>
      <c r="R12" s="47">
        <v>0</v>
      </c>
      <c r="S12" s="75">
        <v>0</v>
      </c>
      <c r="W12">
        <v>40.479999999999997</v>
      </c>
      <c r="X12">
        <v>6.75</v>
      </c>
      <c r="Y12">
        <v>76.39</v>
      </c>
      <c r="Z12">
        <v>23.41</v>
      </c>
      <c r="AA12">
        <v>6.74</v>
      </c>
      <c r="AB12">
        <v>6.75</v>
      </c>
      <c r="AC12">
        <v>26.99</v>
      </c>
      <c r="AD12">
        <v>17.350000000000001</v>
      </c>
      <c r="AE12">
        <v>0</v>
      </c>
      <c r="AF12">
        <v>26.99</v>
      </c>
      <c r="AG12">
        <v>23.41</v>
      </c>
      <c r="AH12">
        <v>23.41</v>
      </c>
      <c r="AI12">
        <v>0</v>
      </c>
      <c r="AJ12">
        <v>168.21</v>
      </c>
      <c r="AK12">
        <v>0.43</v>
      </c>
      <c r="AL12">
        <v>24.09</v>
      </c>
      <c r="AM12">
        <v>24.09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229.19</v>
      </c>
      <c r="AV12">
        <v>0</v>
      </c>
    </row>
    <row r="13" spans="1:48">
      <c r="A13" t="s">
        <v>242</v>
      </c>
      <c r="G13" t="s">
        <v>55</v>
      </c>
      <c r="H13" s="74">
        <v>0.43</v>
      </c>
      <c r="I13" s="47">
        <v>0</v>
      </c>
      <c r="J13" s="47">
        <v>6.74</v>
      </c>
      <c r="K13" s="47">
        <v>101.08</v>
      </c>
      <c r="L13" s="47">
        <v>0</v>
      </c>
      <c r="M13" s="75">
        <v>0</v>
      </c>
      <c r="N13" s="74">
        <v>317.85000000000002</v>
      </c>
      <c r="O13" s="47">
        <v>244.60000000000002</v>
      </c>
      <c r="P13" s="47">
        <v>0</v>
      </c>
      <c r="Q13" s="47">
        <v>0</v>
      </c>
      <c r="R13" s="47">
        <v>0</v>
      </c>
      <c r="S13" s="75">
        <v>0</v>
      </c>
      <c r="W13">
        <v>40.479999999999997</v>
      </c>
      <c r="X13">
        <v>6.75</v>
      </c>
      <c r="Y13">
        <v>76.39</v>
      </c>
      <c r="Z13">
        <v>23.41</v>
      </c>
      <c r="AA13">
        <v>6.74</v>
      </c>
      <c r="AB13">
        <v>6.75</v>
      </c>
      <c r="AC13">
        <v>26.99</v>
      </c>
      <c r="AD13">
        <v>17.350000000000001</v>
      </c>
      <c r="AE13">
        <v>0</v>
      </c>
      <c r="AF13">
        <v>26.99</v>
      </c>
      <c r="AG13">
        <v>23.41</v>
      </c>
      <c r="AH13">
        <v>23.41</v>
      </c>
      <c r="AI13">
        <v>0</v>
      </c>
      <c r="AJ13">
        <v>168.21</v>
      </c>
      <c r="AK13">
        <v>0.43</v>
      </c>
      <c r="AL13">
        <v>24.09</v>
      </c>
      <c r="AM13">
        <v>24.09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229.19</v>
      </c>
      <c r="AV13">
        <v>0</v>
      </c>
    </row>
    <row r="14" spans="1:48">
      <c r="A14" t="s">
        <v>243</v>
      </c>
      <c r="G14" t="s">
        <v>56</v>
      </c>
      <c r="H14" s="74">
        <v>0.43</v>
      </c>
      <c r="I14" s="47">
        <v>0</v>
      </c>
      <c r="J14" s="47">
        <v>6.74</v>
      </c>
      <c r="K14" s="47">
        <v>101.08</v>
      </c>
      <c r="L14" s="47">
        <v>0</v>
      </c>
      <c r="M14" s="75">
        <v>0</v>
      </c>
      <c r="N14" s="74">
        <v>317.85000000000002</v>
      </c>
      <c r="O14" s="47">
        <v>244.60000000000002</v>
      </c>
      <c r="P14" s="47">
        <v>0</v>
      </c>
      <c r="Q14" s="47">
        <v>0</v>
      </c>
      <c r="R14" s="47">
        <v>0</v>
      </c>
      <c r="S14" s="75">
        <v>0</v>
      </c>
      <c r="W14">
        <v>40.479999999999997</v>
      </c>
      <c r="X14">
        <v>6.75</v>
      </c>
      <c r="Y14">
        <v>76.39</v>
      </c>
      <c r="Z14">
        <v>23.41</v>
      </c>
      <c r="AA14">
        <v>6.74</v>
      </c>
      <c r="AB14">
        <v>6.75</v>
      </c>
      <c r="AC14">
        <v>26.99</v>
      </c>
      <c r="AD14">
        <v>17.350000000000001</v>
      </c>
      <c r="AE14">
        <v>0</v>
      </c>
      <c r="AF14">
        <v>26.99</v>
      </c>
      <c r="AG14">
        <v>23.41</v>
      </c>
      <c r="AH14">
        <v>23.41</v>
      </c>
      <c r="AI14">
        <v>0</v>
      </c>
      <c r="AJ14">
        <v>168.21</v>
      </c>
      <c r="AK14">
        <v>0.43</v>
      </c>
      <c r="AL14">
        <v>24.09</v>
      </c>
      <c r="AM14">
        <v>24.09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229.19</v>
      </c>
      <c r="AV14">
        <v>0</v>
      </c>
    </row>
    <row r="15" spans="1:48">
      <c r="A15" t="s">
        <v>244</v>
      </c>
      <c r="G15" t="s">
        <v>57</v>
      </c>
      <c r="H15" s="74">
        <v>0.43</v>
      </c>
      <c r="I15" s="47">
        <v>0</v>
      </c>
      <c r="J15" s="47">
        <v>6.59</v>
      </c>
      <c r="K15" s="47">
        <v>101.08</v>
      </c>
      <c r="L15" s="47">
        <v>0</v>
      </c>
      <c r="M15" s="75">
        <v>0</v>
      </c>
      <c r="N15" s="74">
        <v>317.85000000000002</v>
      </c>
      <c r="O15" s="47">
        <v>244.60000000000002</v>
      </c>
      <c r="P15" s="47">
        <v>0</v>
      </c>
      <c r="Q15" s="47">
        <v>0</v>
      </c>
      <c r="R15" s="47">
        <v>0</v>
      </c>
      <c r="S15" s="75">
        <v>0</v>
      </c>
      <c r="W15">
        <v>40.479999999999997</v>
      </c>
      <c r="X15">
        <v>6.75</v>
      </c>
      <c r="Y15">
        <v>76.39</v>
      </c>
      <c r="Z15">
        <v>23.41</v>
      </c>
      <c r="AA15">
        <v>6.59</v>
      </c>
      <c r="AB15">
        <v>6.75</v>
      </c>
      <c r="AC15">
        <v>26.99</v>
      </c>
      <c r="AD15">
        <v>17.350000000000001</v>
      </c>
      <c r="AE15">
        <v>0</v>
      </c>
      <c r="AF15">
        <v>26.99</v>
      </c>
      <c r="AG15">
        <v>23.41</v>
      </c>
      <c r="AH15">
        <v>23.41</v>
      </c>
      <c r="AI15">
        <v>0</v>
      </c>
      <c r="AJ15">
        <v>168.21</v>
      </c>
      <c r="AK15">
        <v>0.43</v>
      </c>
      <c r="AL15">
        <v>24.09</v>
      </c>
      <c r="AM15">
        <v>24.09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229.19</v>
      </c>
      <c r="AV15">
        <v>0</v>
      </c>
    </row>
    <row r="16" spans="1:48">
      <c r="A16" t="s">
        <v>245</v>
      </c>
      <c r="G16" t="s">
        <v>58</v>
      </c>
      <c r="H16" s="74">
        <v>0.43</v>
      </c>
      <c r="I16" s="47">
        <v>0</v>
      </c>
      <c r="J16" s="47">
        <v>6.59</v>
      </c>
      <c r="K16" s="47">
        <v>101.08</v>
      </c>
      <c r="L16" s="47">
        <v>0</v>
      </c>
      <c r="M16" s="75">
        <v>0</v>
      </c>
      <c r="N16" s="74">
        <v>317.85000000000002</v>
      </c>
      <c r="O16" s="47">
        <v>244.60000000000002</v>
      </c>
      <c r="P16" s="47">
        <v>0</v>
      </c>
      <c r="Q16" s="47">
        <v>0</v>
      </c>
      <c r="R16" s="47">
        <v>0</v>
      </c>
      <c r="S16" s="75">
        <v>0</v>
      </c>
      <c r="W16">
        <v>40.479999999999997</v>
      </c>
      <c r="X16">
        <v>6.75</v>
      </c>
      <c r="Y16">
        <v>76.39</v>
      </c>
      <c r="Z16">
        <v>23.41</v>
      </c>
      <c r="AA16">
        <v>6.59</v>
      </c>
      <c r="AB16">
        <v>6.75</v>
      </c>
      <c r="AC16">
        <v>26.99</v>
      </c>
      <c r="AD16">
        <v>17.350000000000001</v>
      </c>
      <c r="AE16">
        <v>0</v>
      </c>
      <c r="AF16">
        <v>26.99</v>
      </c>
      <c r="AG16">
        <v>23.41</v>
      </c>
      <c r="AH16">
        <v>23.41</v>
      </c>
      <c r="AI16">
        <v>0</v>
      </c>
      <c r="AJ16">
        <v>168.21</v>
      </c>
      <c r="AK16">
        <v>0.43</v>
      </c>
      <c r="AL16">
        <v>24.09</v>
      </c>
      <c r="AM16">
        <v>24.09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229.19</v>
      </c>
      <c r="AV16">
        <v>0</v>
      </c>
    </row>
    <row r="17" spans="1:48">
      <c r="A17" t="s">
        <v>246</v>
      </c>
      <c r="G17" t="s">
        <v>59</v>
      </c>
      <c r="H17" s="74">
        <v>0.43</v>
      </c>
      <c r="I17" s="47">
        <v>0</v>
      </c>
      <c r="J17" s="47">
        <v>6.59</v>
      </c>
      <c r="K17" s="47">
        <v>101.08</v>
      </c>
      <c r="L17" s="47">
        <v>0</v>
      </c>
      <c r="M17" s="75">
        <v>0</v>
      </c>
      <c r="N17" s="74">
        <v>317.85000000000002</v>
      </c>
      <c r="O17" s="47">
        <v>244.60000000000002</v>
      </c>
      <c r="P17" s="47">
        <v>0</v>
      </c>
      <c r="Q17" s="47">
        <v>0</v>
      </c>
      <c r="R17" s="47">
        <v>0</v>
      </c>
      <c r="S17" s="75">
        <v>0</v>
      </c>
      <c r="W17">
        <v>40.479999999999997</v>
      </c>
      <c r="X17">
        <v>6.75</v>
      </c>
      <c r="Y17">
        <v>76.39</v>
      </c>
      <c r="Z17">
        <v>23.41</v>
      </c>
      <c r="AA17">
        <v>6.59</v>
      </c>
      <c r="AB17">
        <v>6.75</v>
      </c>
      <c r="AC17">
        <v>26.99</v>
      </c>
      <c r="AD17">
        <v>17.350000000000001</v>
      </c>
      <c r="AE17">
        <v>0</v>
      </c>
      <c r="AF17">
        <v>26.99</v>
      </c>
      <c r="AG17">
        <v>23.41</v>
      </c>
      <c r="AH17">
        <v>23.41</v>
      </c>
      <c r="AI17">
        <v>0</v>
      </c>
      <c r="AJ17">
        <v>168.21</v>
      </c>
      <c r="AK17">
        <v>0.43</v>
      </c>
      <c r="AL17">
        <v>24.09</v>
      </c>
      <c r="AM17">
        <v>24.09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229.19</v>
      </c>
      <c r="AV17">
        <v>0</v>
      </c>
    </row>
    <row r="18" spans="1:48">
      <c r="A18" t="s">
        <v>247</v>
      </c>
      <c r="G18" t="s">
        <v>60</v>
      </c>
      <c r="H18" s="74">
        <v>0.43</v>
      </c>
      <c r="I18" s="47">
        <v>0</v>
      </c>
      <c r="J18" s="47">
        <v>6.59</v>
      </c>
      <c r="K18" s="47">
        <v>101.08</v>
      </c>
      <c r="L18" s="47">
        <v>0</v>
      </c>
      <c r="M18" s="75">
        <v>0</v>
      </c>
      <c r="N18" s="74">
        <v>317.85000000000002</v>
      </c>
      <c r="O18" s="47">
        <v>244.60000000000002</v>
      </c>
      <c r="P18" s="47">
        <v>0</v>
      </c>
      <c r="Q18" s="47">
        <v>0</v>
      </c>
      <c r="R18" s="47">
        <v>0</v>
      </c>
      <c r="S18" s="75">
        <v>0</v>
      </c>
      <c r="W18">
        <v>40.479999999999997</v>
      </c>
      <c r="X18">
        <v>6.75</v>
      </c>
      <c r="Y18">
        <v>76.39</v>
      </c>
      <c r="Z18">
        <v>23.41</v>
      </c>
      <c r="AA18">
        <v>6.59</v>
      </c>
      <c r="AB18">
        <v>6.75</v>
      </c>
      <c r="AC18">
        <v>26.99</v>
      </c>
      <c r="AD18">
        <v>17.350000000000001</v>
      </c>
      <c r="AE18">
        <v>0</v>
      </c>
      <c r="AF18">
        <v>26.99</v>
      </c>
      <c r="AG18">
        <v>23.41</v>
      </c>
      <c r="AH18">
        <v>23.41</v>
      </c>
      <c r="AI18">
        <v>0</v>
      </c>
      <c r="AJ18">
        <v>168.21</v>
      </c>
      <c r="AK18">
        <v>0.43</v>
      </c>
      <c r="AL18">
        <v>24.09</v>
      </c>
      <c r="AM18">
        <v>24.09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229.19</v>
      </c>
      <c r="AV18">
        <v>0</v>
      </c>
    </row>
    <row r="19" spans="1:48">
      <c r="A19" t="s">
        <v>261</v>
      </c>
      <c r="G19" t="s">
        <v>61</v>
      </c>
      <c r="H19" s="74">
        <v>0.43</v>
      </c>
      <c r="I19" s="47">
        <v>0</v>
      </c>
      <c r="J19" s="47">
        <v>6.59</v>
      </c>
      <c r="K19" s="47">
        <v>101.08</v>
      </c>
      <c r="L19" s="47">
        <v>0</v>
      </c>
      <c r="M19" s="75">
        <v>0</v>
      </c>
      <c r="N19" s="74">
        <v>317.85000000000002</v>
      </c>
      <c r="O19" s="47">
        <v>244.60000000000002</v>
      </c>
      <c r="P19" s="47">
        <v>0</v>
      </c>
      <c r="Q19" s="47">
        <v>0</v>
      </c>
      <c r="R19" s="47">
        <v>0</v>
      </c>
      <c r="S19" s="75">
        <v>0</v>
      </c>
      <c r="W19">
        <v>40.479999999999997</v>
      </c>
      <c r="X19">
        <v>6.75</v>
      </c>
      <c r="Y19">
        <v>76.39</v>
      </c>
      <c r="Z19">
        <v>23.41</v>
      </c>
      <c r="AA19">
        <v>6.59</v>
      </c>
      <c r="AB19">
        <v>6.75</v>
      </c>
      <c r="AC19">
        <v>26.99</v>
      </c>
      <c r="AD19">
        <v>17.350000000000001</v>
      </c>
      <c r="AE19">
        <v>0</v>
      </c>
      <c r="AF19">
        <v>26.99</v>
      </c>
      <c r="AG19">
        <v>23.41</v>
      </c>
      <c r="AH19">
        <v>23.41</v>
      </c>
      <c r="AI19">
        <v>0</v>
      </c>
      <c r="AJ19">
        <v>168.21</v>
      </c>
      <c r="AK19">
        <v>0.43</v>
      </c>
      <c r="AL19">
        <v>24.09</v>
      </c>
      <c r="AM19">
        <v>24.09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229.19</v>
      </c>
      <c r="AV19">
        <v>0</v>
      </c>
    </row>
    <row r="20" spans="1:48">
      <c r="A20" t="s">
        <v>262</v>
      </c>
      <c r="G20" t="s">
        <v>62</v>
      </c>
      <c r="H20" s="74">
        <v>0.43</v>
      </c>
      <c r="I20" s="47">
        <v>0</v>
      </c>
      <c r="J20" s="47">
        <v>6.59</v>
      </c>
      <c r="K20" s="47">
        <v>101.08</v>
      </c>
      <c r="L20" s="47">
        <v>0</v>
      </c>
      <c r="M20" s="75">
        <v>0</v>
      </c>
      <c r="N20" s="74">
        <v>317.85000000000002</v>
      </c>
      <c r="O20" s="47">
        <v>244.60000000000002</v>
      </c>
      <c r="P20" s="47">
        <v>0</v>
      </c>
      <c r="Q20" s="47">
        <v>0</v>
      </c>
      <c r="R20" s="47">
        <v>0</v>
      </c>
      <c r="S20" s="75">
        <v>0</v>
      </c>
      <c r="W20">
        <v>40.479999999999997</v>
      </c>
      <c r="X20">
        <v>6.75</v>
      </c>
      <c r="Y20">
        <v>76.39</v>
      </c>
      <c r="Z20">
        <v>23.41</v>
      </c>
      <c r="AA20">
        <v>6.59</v>
      </c>
      <c r="AB20">
        <v>6.75</v>
      </c>
      <c r="AC20">
        <v>26.99</v>
      </c>
      <c r="AD20">
        <v>17.350000000000001</v>
      </c>
      <c r="AE20">
        <v>0</v>
      </c>
      <c r="AF20">
        <v>26.99</v>
      </c>
      <c r="AG20">
        <v>23.41</v>
      </c>
      <c r="AH20">
        <v>23.41</v>
      </c>
      <c r="AI20">
        <v>0</v>
      </c>
      <c r="AJ20">
        <v>168.21</v>
      </c>
      <c r="AK20">
        <v>0.43</v>
      </c>
      <c r="AL20">
        <v>24.09</v>
      </c>
      <c r="AM20">
        <v>24.09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229.19</v>
      </c>
      <c r="AV20">
        <v>0</v>
      </c>
    </row>
    <row r="21" spans="1:48">
      <c r="A21" t="s">
        <v>248</v>
      </c>
      <c r="G21" t="s">
        <v>63</v>
      </c>
      <c r="H21" s="74">
        <v>0.43</v>
      </c>
      <c r="I21" s="47">
        <v>0</v>
      </c>
      <c r="J21" s="47">
        <v>6.59</v>
      </c>
      <c r="K21" s="47">
        <v>101.08</v>
      </c>
      <c r="L21" s="47">
        <v>0</v>
      </c>
      <c r="M21" s="75">
        <v>0</v>
      </c>
      <c r="N21" s="74">
        <v>317.85000000000002</v>
      </c>
      <c r="O21" s="47">
        <v>244.60000000000002</v>
      </c>
      <c r="P21" s="47">
        <v>0</v>
      </c>
      <c r="Q21" s="47">
        <v>0</v>
      </c>
      <c r="R21" s="47">
        <v>0</v>
      </c>
      <c r="S21" s="75">
        <v>0</v>
      </c>
      <c r="W21">
        <v>40.479999999999997</v>
      </c>
      <c r="X21">
        <v>6.75</v>
      </c>
      <c r="Y21">
        <v>76.39</v>
      </c>
      <c r="Z21">
        <v>23.41</v>
      </c>
      <c r="AA21">
        <v>6.59</v>
      </c>
      <c r="AB21">
        <v>6.75</v>
      </c>
      <c r="AC21">
        <v>25</v>
      </c>
      <c r="AD21">
        <v>17.350000000000001</v>
      </c>
      <c r="AE21">
        <v>0</v>
      </c>
      <c r="AF21">
        <v>25</v>
      </c>
      <c r="AG21">
        <v>23.41</v>
      </c>
      <c r="AH21">
        <v>23.41</v>
      </c>
      <c r="AI21">
        <v>0</v>
      </c>
      <c r="AJ21">
        <v>168.21</v>
      </c>
      <c r="AK21">
        <v>0.43</v>
      </c>
      <c r="AL21">
        <v>24.09</v>
      </c>
      <c r="AM21">
        <v>24.09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229.19</v>
      </c>
      <c r="AV21">
        <v>0</v>
      </c>
    </row>
    <row r="22" spans="1:48">
      <c r="A22" t="s">
        <v>249</v>
      </c>
      <c r="G22" t="s">
        <v>64</v>
      </c>
      <c r="H22" s="74">
        <v>0.43</v>
      </c>
      <c r="I22" s="47">
        <v>0</v>
      </c>
      <c r="J22" s="47">
        <v>6.59</v>
      </c>
      <c r="K22" s="47">
        <v>101.08</v>
      </c>
      <c r="L22" s="47">
        <v>0</v>
      </c>
      <c r="M22" s="75">
        <v>0</v>
      </c>
      <c r="N22" s="74">
        <v>317.85000000000002</v>
      </c>
      <c r="O22" s="47">
        <v>244.60000000000002</v>
      </c>
      <c r="P22" s="47">
        <v>0</v>
      </c>
      <c r="Q22" s="47">
        <v>0</v>
      </c>
      <c r="R22" s="47">
        <v>0</v>
      </c>
      <c r="S22" s="75">
        <v>0</v>
      </c>
      <c r="W22">
        <v>40.479999999999997</v>
      </c>
      <c r="X22">
        <v>6.75</v>
      </c>
      <c r="Y22">
        <v>76.39</v>
      </c>
      <c r="Z22">
        <v>23.41</v>
      </c>
      <c r="AA22">
        <v>6.59</v>
      </c>
      <c r="AB22">
        <v>6.75</v>
      </c>
      <c r="AC22">
        <v>25</v>
      </c>
      <c r="AD22">
        <v>17.350000000000001</v>
      </c>
      <c r="AE22">
        <v>0</v>
      </c>
      <c r="AF22">
        <v>25</v>
      </c>
      <c r="AG22">
        <v>23.41</v>
      </c>
      <c r="AH22">
        <v>23.41</v>
      </c>
      <c r="AI22">
        <v>0</v>
      </c>
      <c r="AJ22">
        <v>168.21</v>
      </c>
      <c r="AK22">
        <v>0.43</v>
      </c>
      <c r="AL22">
        <v>24.09</v>
      </c>
      <c r="AM22">
        <v>24.09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229.19</v>
      </c>
      <c r="AV22">
        <v>0</v>
      </c>
    </row>
    <row r="23" spans="1:48">
      <c r="A23" t="s">
        <v>250</v>
      </c>
      <c r="G23" t="s">
        <v>65</v>
      </c>
      <c r="H23" s="74">
        <v>0.48</v>
      </c>
      <c r="I23" s="47">
        <v>0</v>
      </c>
      <c r="J23" s="47">
        <v>6.59</v>
      </c>
      <c r="K23" s="47">
        <v>101.08</v>
      </c>
      <c r="L23" s="47">
        <v>0</v>
      </c>
      <c r="M23" s="75">
        <v>0</v>
      </c>
      <c r="N23" s="74">
        <v>317.85000000000002</v>
      </c>
      <c r="O23" s="47">
        <v>244.60000000000002</v>
      </c>
      <c r="P23" s="47">
        <v>0</v>
      </c>
      <c r="Q23" s="47">
        <v>0</v>
      </c>
      <c r="R23" s="47">
        <v>0</v>
      </c>
      <c r="S23" s="75">
        <v>0</v>
      </c>
      <c r="W23">
        <v>40.479999999999997</v>
      </c>
      <c r="X23">
        <v>6.75</v>
      </c>
      <c r="Y23">
        <v>76.39</v>
      </c>
      <c r="Z23">
        <v>23.41</v>
      </c>
      <c r="AA23">
        <v>6.59</v>
      </c>
      <c r="AB23">
        <v>6.75</v>
      </c>
      <c r="AC23">
        <v>26.99</v>
      </c>
      <c r="AD23">
        <v>17.350000000000001</v>
      </c>
      <c r="AE23">
        <v>0</v>
      </c>
      <c r="AF23">
        <v>26.99</v>
      </c>
      <c r="AG23">
        <v>23.41</v>
      </c>
      <c r="AH23">
        <v>23.41</v>
      </c>
      <c r="AI23">
        <v>0</v>
      </c>
      <c r="AJ23">
        <v>168.21</v>
      </c>
      <c r="AK23">
        <v>0.48</v>
      </c>
      <c r="AL23">
        <v>24.09</v>
      </c>
      <c r="AM23">
        <v>24.09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229.19</v>
      </c>
      <c r="AV23">
        <v>0</v>
      </c>
    </row>
    <row r="24" spans="1:48">
      <c r="A24" t="s">
        <v>251</v>
      </c>
      <c r="G24" t="s">
        <v>66</v>
      </c>
      <c r="H24" s="74">
        <v>0.48</v>
      </c>
      <c r="I24" s="47">
        <v>0</v>
      </c>
      <c r="J24" s="47">
        <v>6.59</v>
      </c>
      <c r="K24" s="47">
        <v>101.08</v>
      </c>
      <c r="L24" s="47">
        <v>0</v>
      </c>
      <c r="M24" s="75">
        <v>0</v>
      </c>
      <c r="N24" s="74">
        <v>317.85000000000002</v>
      </c>
      <c r="O24" s="47">
        <v>244.60000000000002</v>
      </c>
      <c r="P24" s="47">
        <v>0</v>
      </c>
      <c r="Q24" s="47">
        <v>0</v>
      </c>
      <c r="R24" s="47">
        <v>0</v>
      </c>
      <c r="S24" s="75">
        <v>0</v>
      </c>
      <c r="W24">
        <v>40.479999999999997</v>
      </c>
      <c r="X24">
        <v>6.75</v>
      </c>
      <c r="Y24">
        <v>76.39</v>
      </c>
      <c r="Z24">
        <v>23.41</v>
      </c>
      <c r="AA24">
        <v>6.59</v>
      </c>
      <c r="AB24">
        <v>6.75</v>
      </c>
      <c r="AC24">
        <v>26.99</v>
      </c>
      <c r="AD24">
        <v>17.350000000000001</v>
      </c>
      <c r="AE24">
        <v>0</v>
      </c>
      <c r="AF24">
        <v>26.99</v>
      </c>
      <c r="AG24">
        <v>23.41</v>
      </c>
      <c r="AH24">
        <v>23.41</v>
      </c>
      <c r="AI24">
        <v>0</v>
      </c>
      <c r="AJ24">
        <v>168.21</v>
      </c>
      <c r="AK24">
        <v>0.48</v>
      </c>
      <c r="AL24">
        <v>24.09</v>
      </c>
      <c r="AM24">
        <v>24.09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229.19</v>
      </c>
      <c r="AV24">
        <v>0</v>
      </c>
    </row>
    <row r="25" spans="1:48">
      <c r="A25" t="s">
        <v>252</v>
      </c>
      <c r="G25" t="s">
        <v>67</v>
      </c>
      <c r="H25" s="74">
        <v>0.48</v>
      </c>
      <c r="I25" s="47">
        <v>0</v>
      </c>
      <c r="J25" s="47">
        <v>6.59</v>
      </c>
      <c r="K25" s="47">
        <v>101.08</v>
      </c>
      <c r="L25" s="47">
        <v>0</v>
      </c>
      <c r="M25" s="75">
        <v>0</v>
      </c>
      <c r="N25" s="74">
        <v>317.85000000000002</v>
      </c>
      <c r="O25" s="47">
        <v>244.60000000000002</v>
      </c>
      <c r="P25" s="47">
        <v>0</v>
      </c>
      <c r="Q25" s="47">
        <v>0</v>
      </c>
      <c r="R25" s="47">
        <v>0</v>
      </c>
      <c r="S25" s="75">
        <v>0</v>
      </c>
      <c r="W25">
        <v>40.479999999999997</v>
      </c>
      <c r="X25">
        <v>6.75</v>
      </c>
      <c r="Y25">
        <v>76.39</v>
      </c>
      <c r="Z25">
        <v>23.41</v>
      </c>
      <c r="AA25">
        <v>6.59</v>
      </c>
      <c r="AB25">
        <v>6.75</v>
      </c>
      <c r="AC25">
        <v>26.99</v>
      </c>
      <c r="AD25">
        <v>17.350000000000001</v>
      </c>
      <c r="AE25">
        <v>0</v>
      </c>
      <c r="AF25">
        <v>26.99</v>
      </c>
      <c r="AG25">
        <v>23.41</v>
      </c>
      <c r="AH25">
        <v>23.41</v>
      </c>
      <c r="AI25">
        <v>0</v>
      </c>
      <c r="AJ25">
        <v>168.21</v>
      </c>
      <c r="AK25">
        <v>0.48</v>
      </c>
      <c r="AL25">
        <v>24.09</v>
      </c>
      <c r="AM25">
        <v>24.09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229.19</v>
      </c>
      <c r="AV25">
        <v>0</v>
      </c>
    </row>
    <row r="26" spans="1:48">
      <c r="A26" t="s">
        <v>253</v>
      </c>
      <c r="G26" t="s">
        <v>68</v>
      </c>
      <c r="H26" s="74">
        <v>0.48</v>
      </c>
      <c r="I26" s="47">
        <v>0</v>
      </c>
      <c r="J26" s="47">
        <v>6.59</v>
      </c>
      <c r="K26" s="47">
        <v>101.08</v>
      </c>
      <c r="L26" s="47">
        <v>0</v>
      </c>
      <c r="M26" s="75">
        <v>0</v>
      </c>
      <c r="N26" s="74">
        <v>317.85000000000002</v>
      </c>
      <c r="O26" s="47">
        <v>244.60000000000002</v>
      </c>
      <c r="P26" s="47">
        <v>0</v>
      </c>
      <c r="Q26" s="47">
        <v>0</v>
      </c>
      <c r="R26" s="47">
        <v>0</v>
      </c>
      <c r="S26" s="75">
        <v>0</v>
      </c>
      <c r="W26">
        <v>40.479999999999997</v>
      </c>
      <c r="X26">
        <v>6.75</v>
      </c>
      <c r="Y26">
        <v>76.39</v>
      </c>
      <c r="Z26">
        <v>23.41</v>
      </c>
      <c r="AA26">
        <v>6.59</v>
      </c>
      <c r="AB26">
        <v>6.75</v>
      </c>
      <c r="AC26">
        <v>26.99</v>
      </c>
      <c r="AD26">
        <v>17.350000000000001</v>
      </c>
      <c r="AE26">
        <v>0</v>
      </c>
      <c r="AF26">
        <v>26.99</v>
      </c>
      <c r="AG26">
        <v>23.41</v>
      </c>
      <c r="AH26">
        <v>23.41</v>
      </c>
      <c r="AI26">
        <v>0</v>
      </c>
      <c r="AJ26">
        <v>168.21</v>
      </c>
      <c r="AK26">
        <v>0.48</v>
      </c>
      <c r="AL26">
        <v>24.09</v>
      </c>
      <c r="AM26">
        <v>24.09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229.19</v>
      </c>
      <c r="AV26">
        <v>0</v>
      </c>
    </row>
    <row r="27" spans="1:48">
      <c r="A27" t="s">
        <v>254</v>
      </c>
      <c r="G27" t="s">
        <v>69</v>
      </c>
      <c r="H27" s="74">
        <v>0.53</v>
      </c>
      <c r="I27" s="47">
        <v>0</v>
      </c>
      <c r="J27" s="47">
        <v>6.59</v>
      </c>
      <c r="K27" s="47">
        <v>101.08</v>
      </c>
      <c r="L27" s="47">
        <v>0</v>
      </c>
      <c r="M27" s="75">
        <v>0</v>
      </c>
      <c r="N27" s="74">
        <v>40.479999999999997</v>
      </c>
      <c r="O27" s="47">
        <v>168.21</v>
      </c>
      <c r="P27" s="47">
        <v>0</v>
      </c>
      <c r="Q27" s="47">
        <v>0</v>
      </c>
      <c r="R27" s="47">
        <v>0</v>
      </c>
      <c r="S27" s="75">
        <v>0</v>
      </c>
      <c r="W27">
        <v>40.479999999999997</v>
      </c>
      <c r="X27">
        <v>6.75</v>
      </c>
      <c r="Y27">
        <v>0</v>
      </c>
      <c r="Z27">
        <v>23.41</v>
      </c>
      <c r="AA27">
        <v>6.59</v>
      </c>
      <c r="AB27">
        <v>6.75</v>
      </c>
      <c r="AC27">
        <v>25</v>
      </c>
      <c r="AD27">
        <v>17.350000000000001</v>
      </c>
      <c r="AE27">
        <v>0</v>
      </c>
      <c r="AF27">
        <v>25</v>
      </c>
      <c r="AG27">
        <v>23.41</v>
      </c>
      <c r="AH27">
        <v>23.41</v>
      </c>
      <c r="AI27">
        <v>0</v>
      </c>
      <c r="AJ27">
        <v>168.21</v>
      </c>
      <c r="AK27">
        <v>0.53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0.19</v>
      </c>
      <c r="AR27">
        <v>0.28999999999999998</v>
      </c>
      <c r="AS27">
        <v>0.19</v>
      </c>
      <c r="AT27">
        <v>0</v>
      </c>
      <c r="AU27">
        <v>0</v>
      </c>
      <c r="AV27">
        <v>0</v>
      </c>
    </row>
    <row r="28" spans="1:48">
      <c r="A28" t="s">
        <v>255</v>
      </c>
      <c r="G28" t="s">
        <v>70</v>
      </c>
      <c r="H28" s="74">
        <v>0.53</v>
      </c>
      <c r="I28" s="47">
        <v>0</v>
      </c>
      <c r="J28" s="47">
        <v>6.59</v>
      </c>
      <c r="K28" s="47">
        <v>101.08</v>
      </c>
      <c r="L28" s="47">
        <v>0</v>
      </c>
      <c r="M28" s="75">
        <v>0</v>
      </c>
      <c r="N28" s="74">
        <v>40.479999999999997</v>
      </c>
      <c r="O28" s="47">
        <v>168.21</v>
      </c>
      <c r="P28" s="47">
        <v>0</v>
      </c>
      <c r="Q28" s="47">
        <v>0</v>
      </c>
      <c r="R28" s="47">
        <v>0</v>
      </c>
      <c r="S28" s="75">
        <v>0</v>
      </c>
      <c r="W28">
        <v>40.479999999999997</v>
      </c>
      <c r="X28">
        <v>6.75</v>
      </c>
      <c r="Y28">
        <v>0</v>
      </c>
      <c r="Z28">
        <v>23.41</v>
      </c>
      <c r="AA28">
        <v>6.59</v>
      </c>
      <c r="AB28">
        <v>6.75</v>
      </c>
      <c r="AC28">
        <v>25</v>
      </c>
      <c r="AD28">
        <v>17.350000000000001</v>
      </c>
      <c r="AE28">
        <v>0</v>
      </c>
      <c r="AF28">
        <v>25</v>
      </c>
      <c r="AG28">
        <v>23.41</v>
      </c>
      <c r="AH28">
        <v>23.41</v>
      </c>
      <c r="AI28">
        <v>0</v>
      </c>
      <c r="AJ28">
        <v>168.21</v>
      </c>
      <c r="AK28">
        <v>0.53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0.19</v>
      </c>
      <c r="AR28">
        <v>0.28999999999999998</v>
      </c>
      <c r="AS28">
        <v>0.28999999999999998</v>
      </c>
      <c r="AT28">
        <v>0</v>
      </c>
      <c r="AU28">
        <v>0</v>
      </c>
      <c r="AV28">
        <v>0</v>
      </c>
    </row>
    <row r="29" spans="1:48">
      <c r="A29" t="s">
        <v>263</v>
      </c>
      <c r="G29" t="s">
        <v>71</v>
      </c>
      <c r="H29" s="74">
        <v>0.53</v>
      </c>
      <c r="I29" s="47">
        <v>0</v>
      </c>
      <c r="J29" s="47">
        <v>6.59</v>
      </c>
      <c r="K29" s="47">
        <v>101.08</v>
      </c>
      <c r="L29" s="47">
        <v>0</v>
      </c>
      <c r="M29" s="75">
        <v>0</v>
      </c>
      <c r="N29" s="74">
        <v>40.479999999999997</v>
      </c>
      <c r="O29" s="47">
        <v>168.21</v>
      </c>
      <c r="P29" s="47">
        <v>0</v>
      </c>
      <c r="Q29" s="47">
        <v>0</v>
      </c>
      <c r="R29" s="47">
        <v>0</v>
      </c>
      <c r="S29" s="75">
        <v>0</v>
      </c>
      <c r="W29">
        <v>40.479999999999997</v>
      </c>
      <c r="X29">
        <v>6.75</v>
      </c>
      <c r="Y29">
        <v>0</v>
      </c>
      <c r="Z29">
        <v>23.41</v>
      </c>
      <c r="AA29">
        <v>6.59</v>
      </c>
      <c r="AB29">
        <v>6.75</v>
      </c>
      <c r="AC29">
        <v>26.99</v>
      </c>
      <c r="AD29">
        <v>17.350000000000001</v>
      </c>
      <c r="AE29">
        <v>0</v>
      </c>
      <c r="AF29">
        <v>26.99</v>
      </c>
      <c r="AG29">
        <v>23.41</v>
      </c>
      <c r="AH29">
        <v>23.41</v>
      </c>
      <c r="AI29">
        <v>0</v>
      </c>
      <c r="AJ29">
        <v>168.21</v>
      </c>
      <c r="AK29">
        <v>0.53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0.19</v>
      </c>
      <c r="AR29">
        <v>0.28999999999999998</v>
      </c>
      <c r="AS29">
        <v>0.28999999999999998</v>
      </c>
      <c r="AT29">
        <v>0</v>
      </c>
      <c r="AU29">
        <v>0</v>
      </c>
      <c r="AV29">
        <v>0</v>
      </c>
    </row>
    <row r="30" spans="1:48">
      <c r="A30" t="s">
        <v>264</v>
      </c>
      <c r="G30" t="s">
        <v>72</v>
      </c>
      <c r="H30" s="74">
        <v>0.53</v>
      </c>
      <c r="I30" s="47">
        <v>0</v>
      </c>
      <c r="J30" s="47">
        <v>6.59</v>
      </c>
      <c r="K30" s="47">
        <v>101.08</v>
      </c>
      <c r="L30" s="47">
        <v>0</v>
      </c>
      <c r="M30" s="75">
        <v>0</v>
      </c>
      <c r="N30" s="74">
        <v>40.479999999999997</v>
      </c>
      <c r="O30" s="47">
        <v>168.21</v>
      </c>
      <c r="P30" s="47">
        <v>0</v>
      </c>
      <c r="Q30" s="47">
        <v>0</v>
      </c>
      <c r="R30" s="47">
        <v>0</v>
      </c>
      <c r="S30" s="75">
        <v>0</v>
      </c>
      <c r="W30">
        <v>40.479999999999997</v>
      </c>
      <c r="X30">
        <v>6.75</v>
      </c>
      <c r="Y30">
        <v>0</v>
      </c>
      <c r="Z30">
        <v>23.41</v>
      </c>
      <c r="AA30">
        <v>6.59</v>
      </c>
      <c r="AB30">
        <v>6.75</v>
      </c>
      <c r="AC30">
        <v>26.99</v>
      </c>
      <c r="AD30">
        <v>17.350000000000001</v>
      </c>
      <c r="AE30">
        <v>0</v>
      </c>
      <c r="AF30">
        <v>26.99</v>
      </c>
      <c r="AG30">
        <v>23.41</v>
      </c>
      <c r="AH30">
        <v>23.41</v>
      </c>
      <c r="AI30">
        <v>0</v>
      </c>
      <c r="AJ30">
        <v>168.21</v>
      </c>
      <c r="AK30">
        <v>0.53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0.19</v>
      </c>
      <c r="AR30">
        <v>0.28999999999999998</v>
      </c>
      <c r="AS30">
        <v>0.28999999999999998</v>
      </c>
      <c r="AT30">
        <v>0</v>
      </c>
      <c r="AU30">
        <v>0</v>
      </c>
      <c r="AV30">
        <v>0</v>
      </c>
    </row>
    <row r="31" spans="1:48">
      <c r="A31" t="s">
        <v>274</v>
      </c>
      <c r="G31" t="s">
        <v>73</v>
      </c>
      <c r="H31" s="74">
        <v>0.57999999999999996</v>
      </c>
      <c r="I31" s="47">
        <v>0</v>
      </c>
      <c r="J31" s="47">
        <v>11.08</v>
      </c>
      <c r="K31" s="47">
        <v>101.08</v>
      </c>
      <c r="L31" s="47">
        <v>0</v>
      </c>
      <c r="M31" s="75">
        <v>0</v>
      </c>
      <c r="N31" s="74">
        <v>40.479999999999997</v>
      </c>
      <c r="O31" s="47">
        <v>168.21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6.75</v>
      </c>
      <c r="Y31">
        <v>0</v>
      </c>
      <c r="Z31">
        <v>23.41</v>
      </c>
      <c r="AA31">
        <v>6.59</v>
      </c>
      <c r="AB31">
        <v>6.75</v>
      </c>
      <c r="AC31">
        <v>26.99</v>
      </c>
      <c r="AD31">
        <v>17.350000000000001</v>
      </c>
      <c r="AE31">
        <v>0</v>
      </c>
      <c r="AF31">
        <v>26.99</v>
      </c>
      <c r="AG31">
        <v>23.41</v>
      </c>
      <c r="AH31">
        <v>23.41</v>
      </c>
      <c r="AI31">
        <v>4.49</v>
      </c>
      <c r="AJ31">
        <v>168.21</v>
      </c>
      <c r="AK31">
        <v>0.57999999999999996</v>
      </c>
      <c r="AL31">
        <v>0</v>
      </c>
      <c r="AM31">
        <v>0</v>
      </c>
      <c r="AN31">
        <v>40.479999999999997</v>
      </c>
      <c r="AO31">
        <v>0</v>
      </c>
      <c r="AP31">
        <v>0</v>
      </c>
      <c r="AQ31">
        <v>0.19</v>
      </c>
      <c r="AR31">
        <v>0.28999999999999998</v>
      </c>
      <c r="AS31">
        <v>0.28999999999999998</v>
      </c>
      <c r="AT31">
        <v>0</v>
      </c>
      <c r="AU31">
        <v>0</v>
      </c>
      <c r="AV31">
        <v>0</v>
      </c>
    </row>
    <row r="32" spans="1:48">
      <c r="A32" t="s">
        <v>275</v>
      </c>
      <c r="G32" t="s">
        <v>74</v>
      </c>
      <c r="H32" s="74">
        <v>0.57999999999999996</v>
      </c>
      <c r="I32" s="47">
        <v>0</v>
      </c>
      <c r="J32" s="47">
        <v>14.280000000000001</v>
      </c>
      <c r="K32" s="47">
        <v>101.08</v>
      </c>
      <c r="L32" s="47">
        <v>0</v>
      </c>
      <c r="M32" s="75">
        <v>0</v>
      </c>
      <c r="N32" s="74">
        <v>40.479999999999997</v>
      </c>
      <c r="O32" s="47">
        <v>168.21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6.75</v>
      </c>
      <c r="Y32">
        <v>0</v>
      </c>
      <c r="Z32">
        <v>23.41</v>
      </c>
      <c r="AA32">
        <v>6.59</v>
      </c>
      <c r="AB32">
        <v>6.75</v>
      </c>
      <c r="AC32">
        <v>26.99</v>
      </c>
      <c r="AD32">
        <v>17.350000000000001</v>
      </c>
      <c r="AE32">
        <v>0</v>
      </c>
      <c r="AF32">
        <v>26.99</v>
      </c>
      <c r="AG32">
        <v>23.41</v>
      </c>
      <c r="AH32">
        <v>23.41</v>
      </c>
      <c r="AI32">
        <v>7.69</v>
      </c>
      <c r="AJ32">
        <v>168.21</v>
      </c>
      <c r="AK32">
        <v>0.57999999999999996</v>
      </c>
      <c r="AL32">
        <v>0</v>
      </c>
      <c r="AM32">
        <v>0</v>
      </c>
      <c r="AN32">
        <v>40.479999999999997</v>
      </c>
      <c r="AO32">
        <v>0</v>
      </c>
      <c r="AP32">
        <v>0</v>
      </c>
      <c r="AQ32">
        <v>0.19</v>
      </c>
      <c r="AR32">
        <v>0.39</v>
      </c>
      <c r="AS32">
        <v>0.28999999999999998</v>
      </c>
      <c r="AT32">
        <v>0</v>
      </c>
      <c r="AU32">
        <v>0</v>
      </c>
      <c r="AV32">
        <v>0</v>
      </c>
    </row>
    <row r="33" spans="1:48">
      <c r="A33" t="s">
        <v>276</v>
      </c>
      <c r="G33" t="s">
        <v>75</v>
      </c>
      <c r="H33" s="74">
        <v>0.57999999999999996</v>
      </c>
      <c r="I33" s="47">
        <v>0</v>
      </c>
      <c r="J33" s="47">
        <v>18.46</v>
      </c>
      <c r="K33" s="47">
        <v>101.08</v>
      </c>
      <c r="L33" s="47">
        <v>0</v>
      </c>
      <c r="M33" s="75">
        <v>0</v>
      </c>
      <c r="N33" s="74">
        <v>40.479999999999997</v>
      </c>
      <c r="O33" s="47">
        <v>168.21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6.75</v>
      </c>
      <c r="Y33">
        <v>0</v>
      </c>
      <c r="Z33">
        <v>23.41</v>
      </c>
      <c r="AA33">
        <v>6.59</v>
      </c>
      <c r="AB33">
        <v>6.75</v>
      </c>
      <c r="AC33">
        <v>26.99</v>
      </c>
      <c r="AD33">
        <v>17.350000000000001</v>
      </c>
      <c r="AE33">
        <v>0</v>
      </c>
      <c r="AF33">
        <v>26.99</v>
      </c>
      <c r="AG33">
        <v>23.41</v>
      </c>
      <c r="AH33">
        <v>23.41</v>
      </c>
      <c r="AI33">
        <v>11.87</v>
      </c>
      <c r="AJ33">
        <v>168.21</v>
      </c>
      <c r="AK33">
        <v>0.57999999999999996</v>
      </c>
      <c r="AL33">
        <v>0</v>
      </c>
      <c r="AM33">
        <v>0</v>
      </c>
      <c r="AN33">
        <v>40.479999999999997</v>
      </c>
      <c r="AO33">
        <v>0</v>
      </c>
      <c r="AP33">
        <v>0</v>
      </c>
      <c r="AQ33">
        <v>0.19</v>
      </c>
      <c r="AR33">
        <v>0.48</v>
      </c>
      <c r="AS33">
        <v>0.39</v>
      </c>
      <c r="AT33">
        <v>0</v>
      </c>
      <c r="AU33">
        <v>0</v>
      </c>
      <c r="AV33">
        <v>0</v>
      </c>
    </row>
    <row r="34" spans="1:48">
      <c r="A34" t="s">
        <v>277</v>
      </c>
      <c r="G34" t="s">
        <v>76</v>
      </c>
      <c r="H34" s="74">
        <v>0.57999999999999996</v>
      </c>
      <c r="I34" s="47">
        <v>0</v>
      </c>
      <c r="J34" s="47">
        <v>23.52</v>
      </c>
      <c r="K34" s="47">
        <v>101.08</v>
      </c>
      <c r="L34" s="47">
        <v>0</v>
      </c>
      <c r="M34" s="75">
        <v>0</v>
      </c>
      <c r="N34" s="74">
        <v>40.479999999999997</v>
      </c>
      <c r="O34" s="47">
        <v>168.21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6.75</v>
      </c>
      <c r="Y34">
        <v>0</v>
      </c>
      <c r="Z34">
        <v>23.41</v>
      </c>
      <c r="AA34">
        <v>6.59</v>
      </c>
      <c r="AB34">
        <v>6.75</v>
      </c>
      <c r="AC34">
        <v>26.99</v>
      </c>
      <c r="AD34">
        <v>17.350000000000001</v>
      </c>
      <c r="AE34">
        <v>0</v>
      </c>
      <c r="AF34">
        <v>26.99</v>
      </c>
      <c r="AG34">
        <v>23.41</v>
      </c>
      <c r="AH34">
        <v>23.41</v>
      </c>
      <c r="AI34">
        <v>16.93</v>
      </c>
      <c r="AJ34">
        <v>168.21</v>
      </c>
      <c r="AK34">
        <v>0.57999999999999996</v>
      </c>
      <c r="AL34">
        <v>0</v>
      </c>
      <c r="AM34">
        <v>0</v>
      </c>
      <c r="AN34">
        <v>40.479999999999997</v>
      </c>
      <c r="AO34">
        <v>0</v>
      </c>
      <c r="AP34">
        <v>0</v>
      </c>
      <c r="AQ34">
        <v>0.19</v>
      </c>
      <c r="AR34">
        <v>0.48</v>
      </c>
      <c r="AS34">
        <v>0.39</v>
      </c>
      <c r="AT34">
        <v>0</v>
      </c>
      <c r="AU34">
        <v>0</v>
      </c>
      <c r="AV34">
        <v>0</v>
      </c>
    </row>
    <row r="35" spans="1:48">
      <c r="A35" t="s">
        <v>279</v>
      </c>
      <c r="G35" t="s">
        <v>77</v>
      </c>
      <c r="H35" s="74">
        <v>0.96</v>
      </c>
      <c r="I35" s="47">
        <v>0</v>
      </c>
      <c r="J35" s="47">
        <v>29.29</v>
      </c>
      <c r="K35" s="47">
        <v>101.08</v>
      </c>
      <c r="L35" s="47">
        <v>0</v>
      </c>
      <c r="M35" s="75">
        <v>0</v>
      </c>
      <c r="N35" s="74">
        <v>40.479999999999997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6.75</v>
      </c>
      <c r="Y35">
        <v>0</v>
      </c>
      <c r="Z35">
        <v>23.41</v>
      </c>
      <c r="AA35">
        <v>6.59</v>
      </c>
      <c r="AB35">
        <v>6.75</v>
      </c>
      <c r="AC35">
        <v>26.99</v>
      </c>
      <c r="AD35">
        <v>17.350000000000001</v>
      </c>
      <c r="AE35">
        <v>0</v>
      </c>
      <c r="AF35">
        <v>26.99</v>
      </c>
      <c r="AG35">
        <v>23.41</v>
      </c>
      <c r="AH35">
        <v>23.41</v>
      </c>
      <c r="AI35">
        <v>22.7</v>
      </c>
      <c r="AJ35">
        <v>0</v>
      </c>
      <c r="AK35">
        <v>0.96</v>
      </c>
      <c r="AL35">
        <v>0</v>
      </c>
      <c r="AM35">
        <v>0</v>
      </c>
      <c r="AN35">
        <v>40.479999999999997</v>
      </c>
      <c r="AO35">
        <v>0</v>
      </c>
      <c r="AP35">
        <v>0</v>
      </c>
      <c r="AQ35">
        <v>0.28999999999999998</v>
      </c>
      <c r="AR35">
        <v>0.48</v>
      </c>
      <c r="AS35">
        <v>0.39</v>
      </c>
      <c r="AT35">
        <v>0</v>
      </c>
      <c r="AU35">
        <v>0</v>
      </c>
      <c r="AV35">
        <v>0</v>
      </c>
    </row>
    <row r="36" spans="1:48">
      <c r="A36" t="s">
        <v>309</v>
      </c>
      <c r="G36" t="s">
        <v>78</v>
      </c>
      <c r="H36" s="74">
        <v>0.96</v>
      </c>
      <c r="I36" s="47">
        <v>0</v>
      </c>
      <c r="J36" s="47">
        <v>35.53</v>
      </c>
      <c r="K36" s="47">
        <v>101.08</v>
      </c>
      <c r="L36" s="47">
        <v>0</v>
      </c>
      <c r="M36" s="75">
        <v>0</v>
      </c>
      <c r="N36" s="74">
        <v>40.479999999999997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6.75</v>
      </c>
      <c r="Y36">
        <v>0</v>
      </c>
      <c r="Z36">
        <v>23.41</v>
      </c>
      <c r="AA36">
        <v>6.59</v>
      </c>
      <c r="AB36">
        <v>6.75</v>
      </c>
      <c r="AC36">
        <v>26.99</v>
      </c>
      <c r="AD36">
        <v>17.350000000000001</v>
      </c>
      <c r="AE36">
        <v>0</v>
      </c>
      <c r="AF36">
        <v>26.99</v>
      </c>
      <c r="AG36">
        <v>23.41</v>
      </c>
      <c r="AH36">
        <v>23.41</v>
      </c>
      <c r="AI36">
        <v>28.94</v>
      </c>
      <c r="AJ36">
        <v>0</v>
      </c>
      <c r="AK36">
        <v>0.96</v>
      </c>
      <c r="AL36">
        <v>0</v>
      </c>
      <c r="AM36">
        <v>0</v>
      </c>
      <c r="AN36">
        <v>40.479999999999997</v>
      </c>
      <c r="AO36">
        <v>0</v>
      </c>
      <c r="AP36">
        <v>0</v>
      </c>
      <c r="AQ36">
        <v>0.28999999999999998</v>
      </c>
      <c r="AR36">
        <v>0.48</v>
      </c>
      <c r="AS36">
        <v>0.48</v>
      </c>
      <c r="AT36">
        <v>0</v>
      </c>
      <c r="AU36">
        <v>0</v>
      </c>
      <c r="AV36">
        <v>0</v>
      </c>
    </row>
    <row r="37" spans="1:48">
      <c r="A37" t="s">
        <v>310</v>
      </c>
      <c r="G37" t="s">
        <v>79</v>
      </c>
      <c r="H37" s="74">
        <v>0.96</v>
      </c>
      <c r="I37" s="47">
        <v>0</v>
      </c>
      <c r="J37" s="47">
        <v>42.040000000000006</v>
      </c>
      <c r="K37" s="47">
        <v>101.08</v>
      </c>
      <c r="L37" s="47">
        <v>0</v>
      </c>
      <c r="M37" s="75">
        <v>0</v>
      </c>
      <c r="N37" s="74">
        <v>40.479999999999997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6.75</v>
      </c>
      <c r="Y37">
        <v>0</v>
      </c>
      <c r="Z37">
        <v>23.41</v>
      </c>
      <c r="AA37">
        <v>6.59</v>
      </c>
      <c r="AB37">
        <v>6.75</v>
      </c>
      <c r="AC37">
        <v>26.99</v>
      </c>
      <c r="AD37">
        <v>17.350000000000001</v>
      </c>
      <c r="AE37">
        <v>0</v>
      </c>
      <c r="AF37">
        <v>26.99</v>
      </c>
      <c r="AG37">
        <v>23.41</v>
      </c>
      <c r="AH37">
        <v>23.41</v>
      </c>
      <c r="AI37">
        <v>35.450000000000003</v>
      </c>
      <c r="AJ37">
        <v>0</v>
      </c>
      <c r="AK37">
        <v>0.96</v>
      </c>
      <c r="AL37">
        <v>0</v>
      </c>
      <c r="AM37">
        <v>0</v>
      </c>
      <c r="AN37">
        <v>40.479999999999997</v>
      </c>
      <c r="AO37">
        <v>0</v>
      </c>
      <c r="AP37">
        <v>0</v>
      </c>
      <c r="AQ37">
        <v>0.28999999999999998</v>
      </c>
      <c r="AR37">
        <v>0.57999999999999996</v>
      </c>
      <c r="AS37">
        <v>0.67</v>
      </c>
      <c r="AT37">
        <v>0</v>
      </c>
      <c r="AU37">
        <v>0</v>
      </c>
      <c r="AV37">
        <v>0</v>
      </c>
    </row>
    <row r="38" spans="1:48">
      <c r="A38" t="s">
        <v>311</v>
      </c>
      <c r="G38" t="s">
        <v>80</v>
      </c>
      <c r="H38" s="74">
        <v>0.96</v>
      </c>
      <c r="I38" s="47">
        <v>0</v>
      </c>
      <c r="J38" s="47">
        <v>48.53</v>
      </c>
      <c r="K38" s="47">
        <v>101.08</v>
      </c>
      <c r="L38" s="47">
        <v>0</v>
      </c>
      <c r="M38" s="75">
        <v>0</v>
      </c>
      <c r="N38" s="74">
        <v>40.479999999999997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6.75</v>
      </c>
      <c r="Y38">
        <v>0</v>
      </c>
      <c r="Z38">
        <v>23.41</v>
      </c>
      <c r="AA38">
        <v>6.59</v>
      </c>
      <c r="AB38">
        <v>6.75</v>
      </c>
      <c r="AC38">
        <v>26.99</v>
      </c>
      <c r="AD38">
        <v>17.350000000000001</v>
      </c>
      <c r="AE38">
        <v>0</v>
      </c>
      <c r="AF38">
        <v>26.99</v>
      </c>
      <c r="AG38">
        <v>23.41</v>
      </c>
      <c r="AH38">
        <v>23.41</v>
      </c>
      <c r="AI38">
        <v>41.94</v>
      </c>
      <c r="AJ38">
        <v>0</v>
      </c>
      <c r="AK38">
        <v>0.96</v>
      </c>
      <c r="AL38">
        <v>0</v>
      </c>
      <c r="AM38">
        <v>0</v>
      </c>
      <c r="AN38">
        <v>40.479999999999997</v>
      </c>
      <c r="AO38">
        <v>0</v>
      </c>
      <c r="AP38">
        <v>0</v>
      </c>
      <c r="AQ38">
        <v>0.28999999999999998</v>
      </c>
      <c r="AR38">
        <v>0.57999999999999996</v>
      </c>
      <c r="AS38">
        <v>0.67</v>
      </c>
      <c r="AT38">
        <v>0</v>
      </c>
      <c r="AU38">
        <v>0</v>
      </c>
      <c r="AV38">
        <v>0</v>
      </c>
    </row>
    <row r="39" spans="1:48">
      <c r="A39" t="s">
        <v>312</v>
      </c>
      <c r="G39" t="s">
        <v>81</v>
      </c>
      <c r="H39" s="74">
        <v>0.92</v>
      </c>
      <c r="I39" s="47">
        <v>0</v>
      </c>
      <c r="J39" s="47">
        <v>54.8</v>
      </c>
      <c r="K39" s="47">
        <v>154.08999999999997</v>
      </c>
      <c r="L39" s="47">
        <v>0</v>
      </c>
      <c r="M39" s="75">
        <v>0</v>
      </c>
      <c r="N39" s="74">
        <v>40.479999999999997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6.75</v>
      </c>
      <c r="Y39">
        <v>0</v>
      </c>
      <c r="Z39">
        <v>23.41</v>
      </c>
      <c r="AA39">
        <v>6.55</v>
      </c>
      <c r="AB39">
        <v>6.75</v>
      </c>
      <c r="AC39">
        <v>26.99</v>
      </c>
      <c r="AD39">
        <v>17.350000000000001</v>
      </c>
      <c r="AE39">
        <v>0</v>
      </c>
      <c r="AF39">
        <v>26.99</v>
      </c>
      <c r="AG39">
        <v>23.41</v>
      </c>
      <c r="AH39">
        <v>23.41</v>
      </c>
      <c r="AI39">
        <v>48.25</v>
      </c>
      <c r="AJ39">
        <v>0</v>
      </c>
      <c r="AK39">
        <v>0.92</v>
      </c>
      <c r="AL39">
        <v>0</v>
      </c>
      <c r="AM39">
        <v>0</v>
      </c>
      <c r="AN39">
        <v>40.479999999999997</v>
      </c>
      <c r="AO39">
        <v>14.46</v>
      </c>
      <c r="AP39">
        <v>38.549999999999997</v>
      </c>
      <c r="AQ39">
        <v>0.28999999999999998</v>
      </c>
      <c r="AR39">
        <v>0.77</v>
      </c>
      <c r="AS39">
        <v>0.67</v>
      </c>
      <c r="AT39">
        <v>0</v>
      </c>
      <c r="AU39">
        <v>0</v>
      </c>
      <c r="AV39">
        <v>0</v>
      </c>
    </row>
    <row r="40" spans="1:48">
      <c r="A40" t="s">
        <v>329</v>
      </c>
      <c r="G40" t="s">
        <v>82</v>
      </c>
      <c r="H40" s="74">
        <v>0.92</v>
      </c>
      <c r="I40" s="47">
        <v>0</v>
      </c>
      <c r="J40" s="47">
        <v>60.809999999999995</v>
      </c>
      <c r="K40" s="47">
        <v>154.08999999999997</v>
      </c>
      <c r="L40" s="47">
        <v>0</v>
      </c>
      <c r="M40" s="75">
        <v>0</v>
      </c>
      <c r="N40" s="74">
        <v>40.479999999999997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6.75</v>
      </c>
      <c r="Y40">
        <v>0</v>
      </c>
      <c r="Z40">
        <v>23.41</v>
      </c>
      <c r="AA40">
        <v>6.55</v>
      </c>
      <c r="AB40">
        <v>6.75</v>
      </c>
      <c r="AC40">
        <v>26.99</v>
      </c>
      <c r="AD40">
        <v>17.350000000000001</v>
      </c>
      <c r="AE40">
        <v>0</v>
      </c>
      <c r="AF40">
        <v>26.99</v>
      </c>
      <c r="AG40">
        <v>23.41</v>
      </c>
      <c r="AH40">
        <v>23.41</v>
      </c>
      <c r="AI40">
        <v>54.26</v>
      </c>
      <c r="AJ40">
        <v>0</v>
      </c>
      <c r="AK40">
        <v>0.92</v>
      </c>
      <c r="AL40">
        <v>0</v>
      </c>
      <c r="AM40">
        <v>0</v>
      </c>
      <c r="AN40">
        <v>40.479999999999997</v>
      </c>
      <c r="AO40">
        <v>14.46</v>
      </c>
      <c r="AP40">
        <v>38.549999999999997</v>
      </c>
      <c r="AQ40">
        <v>0.19</v>
      </c>
      <c r="AR40">
        <v>0.87</v>
      </c>
      <c r="AS40">
        <v>0.67</v>
      </c>
      <c r="AT40">
        <v>0</v>
      </c>
      <c r="AU40">
        <v>0</v>
      </c>
      <c r="AV40">
        <v>0</v>
      </c>
    </row>
    <row r="41" spans="1:48">
      <c r="A41" t="s">
        <v>330</v>
      </c>
      <c r="G41" t="s">
        <v>83</v>
      </c>
      <c r="H41" s="74">
        <v>0.92</v>
      </c>
      <c r="I41" s="47">
        <v>0</v>
      </c>
      <c r="J41" s="47">
        <v>69.430000000000007</v>
      </c>
      <c r="K41" s="47">
        <v>154.08999999999997</v>
      </c>
      <c r="L41" s="47">
        <v>0</v>
      </c>
      <c r="M41" s="75">
        <v>0</v>
      </c>
      <c r="N41" s="74">
        <v>40.479999999999997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W41">
        <v>0</v>
      </c>
      <c r="X41">
        <v>6.75</v>
      </c>
      <c r="Y41">
        <v>0</v>
      </c>
      <c r="Z41">
        <v>23.41</v>
      </c>
      <c r="AA41">
        <v>6.55</v>
      </c>
      <c r="AB41">
        <v>6.75</v>
      </c>
      <c r="AC41">
        <v>26.99</v>
      </c>
      <c r="AD41">
        <v>17.350000000000001</v>
      </c>
      <c r="AE41">
        <v>0</v>
      </c>
      <c r="AF41">
        <v>26.99</v>
      </c>
      <c r="AG41">
        <v>23.41</v>
      </c>
      <c r="AH41">
        <v>23.41</v>
      </c>
      <c r="AI41">
        <v>62.88</v>
      </c>
      <c r="AJ41">
        <v>0</v>
      </c>
      <c r="AK41">
        <v>0.92</v>
      </c>
      <c r="AL41">
        <v>0</v>
      </c>
      <c r="AM41">
        <v>0</v>
      </c>
      <c r="AN41">
        <v>40.479999999999997</v>
      </c>
      <c r="AO41">
        <v>14.46</v>
      </c>
      <c r="AP41">
        <v>38.549999999999997</v>
      </c>
      <c r="AQ41">
        <v>0.19</v>
      </c>
      <c r="AR41">
        <v>0.87</v>
      </c>
      <c r="AS41">
        <v>0.67</v>
      </c>
      <c r="AT41">
        <v>0</v>
      </c>
      <c r="AU41">
        <v>0</v>
      </c>
      <c r="AV41">
        <v>0</v>
      </c>
    </row>
    <row r="42" spans="1:48">
      <c r="A42" t="s">
        <v>331</v>
      </c>
      <c r="G42" t="s">
        <v>84</v>
      </c>
      <c r="H42" s="74">
        <v>0.92</v>
      </c>
      <c r="I42" s="47">
        <v>0</v>
      </c>
      <c r="J42" s="47">
        <v>74.77</v>
      </c>
      <c r="K42" s="47">
        <v>154.08999999999997</v>
      </c>
      <c r="L42" s="47">
        <v>0</v>
      </c>
      <c r="M42" s="75">
        <v>0</v>
      </c>
      <c r="N42" s="74">
        <v>40.479999999999997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W42">
        <v>0</v>
      </c>
      <c r="X42">
        <v>6.75</v>
      </c>
      <c r="Y42">
        <v>0</v>
      </c>
      <c r="Z42">
        <v>23.41</v>
      </c>
      <c r="AA42">
        <v>6.55</v>
      </c>
      <c r="AB42">
        <v>6.75</v>
      </c>
      <c r="AC42">
        <v>26.99</v>
      </c>
      <c r="AD42">
        <v>17.350000000000001</v>
      </c>
      <c r="AE42">
        <v>0</v>
      </c>
      <c r="AF42">
        <v>26.99</v>
      </c>
      <c r="AG42">
        <v>23.41</v>
      </c>
      <c r="AH42">
        <v>23.41</v>
      </c>
      <c r="AI42">
        <v>68.22</v>
      </c>
      <c r="AJ42">
        <v>0</v>
      </c>
      <c r="AK42">
        <v>0.92</v>
      </c>
      <c r="AL42">
        <v>0</v>
      </c>
      <c r="AM42">
        <v>0</v>
      </c>
      <c r="AN42">
        <v>40.479999999999997</v>
      </c>
      <c r="AO42">
        <v>14.46</v>
      </c>
      <c r="AP42">
        <v>38.549999999999997</v>
      </c>
      <c r="AQ42">
        <v>0.28999999999999998</v>
      </c>
      <c r="AR42">
        <v>0.77</v>
      </c>
      <c r="AS42">
        <v>0.48</v>
      </c>
      <c r="AT42">
        <v>0</v>
      </c>
      <c r="AU42">
        <v>0</v>
      </c>
      <c r="AV42">
        <v>0</v>
      </c>
    </row>
    <row r="43" spans="1:48">
      <c r="A43" t="s">
        <v>337</v>
      </c>
      <c r="G43" t="s">
        <v>85</v>
      </c>
      <c r="H43" s="74">
        <v>0.92</v>
      </c>
      <c r="I43" s="47">
        <v>0</v>
      </c>
      <c r="J43" s="47">
        <v>79.259999999999991</v>
      </c>
      <c r="K43" s="47">
        <v>179.26</v>
      </c>
      <c r="L43" s="47">
        <v>0</v>
      </c>
      <c r="M43" s="75">
        <v>0</v>
      </c>
      <c r="N43" s="74">
        <v>40.479999999999997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W43">
        <v>0</v>
      </c>
      <c r="X43">
        <v>6.75</v>
      </c>
      <c r="Y43">
        <v>0</v>
      </c>
      <c r="Z43">
        <v>31.8</v>
      </c>
      <c r="AA43">
        <v>6.55</v>
      </c>
      <c r="AB43">
        <v>6.75</v>
      </c>
      <c r="AC43">
        <v>26.99</v>
      </c>
      <c r="AD43">
        <v>17.350000000000001</v>
      </c>
      <c r="AE43">
        <v>0</v>
      </c>
      <c r="AF43">
        <v>26.99</v>
      </c>
      <c r="AG43">
        <v>31.8</v>
      </c>
      <c r="AH43">
        <v>31.8</v>
      </c>
      <c r="AI43">
        <v>72.709999999999994</v>
      </c>
      <c r="AJ43">
        <v>0</v>
      </c>
      <c r="AK43">
        <v>0.92</v>
      </c>
      <c r="AL43">
        <v>0</v>
      </c>
      <c r="AM43">
        <v>0</v>
      </c>
      <c r="AN43">
        <v>40.479999999999997</v>
      </c>
      <c r="AO43">
        <v>14.46</v>
      </c>
      <c r="AP43">
        <v>38.549999999999997</v>
      </c>
      <c r="AQ43">
        <v>0.39</v>
      </c>
      <c r="AR43">
        <v>0.67</v>
      </c>
      <c r="AS43">
        <v>0.48</v>
      </c>
      <c r="AT43">
        <v>0</v>
      </c>
      <c r="AU43">
        <v>0</v>
      </c>
      <c r="AV43">
        <v>0</v>
      </c>
    </row>
    <row r="44" spans="1:48">
      <c r="A44" t="s">
        <v>339</v>
      </c>
      <c r="G44" t="s">
        <v>86</v>
      </c>
      <c r="H44" s="74">
        <v>0.92</v>
      </c>
      <c r="I44" s="47">
        <v>0</v>
      </c>
      <c r="J44" s="47">
        <v>82.89</v>
      </c>
      <c r="K44" s="47">
        <v>179.26</v>
      </c>
      <c r="L44" s="47">
        <v>0</v>
      </c>
      <c r="M44" s="75">
        <v>0</v>
      </c>
      <c r="N44" s="74">
        <v>40.479999999999997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W44">
        <v>0</v>
      </c>
      <c r="X44">
        <v>6.75</v>
      </c>
      <c r="Y44">
        <v>0</v>
      </c>
      <c r="Z44">
        <v>31.8</v>
      </c>
      <c r="AA44">
        <v>6.55</v>
      </c>
      <c r="AB44">
        <v>6.75</v>
      </c>
      <c r="AC44">
        <v>26.99</v>
      </c>
      <c r="AD44">
        <v>17.350000000000001</v>
      </c>
      <c r="AE44">
        <v>0</v>
      </c>
      <c r="AF44">
        <v>26.99</v>
      </c>
      <c r="AG44">
        <v>31.8</v>
      </c>
      <c r="AH44">
        <v>31.8</v>
      </c>
      <c r="AI44">
        <v>76.34</v>
      </c>
      <c r="AJ44">
        <v>0</v>
      </c>
      <c r="AK44">
        <v>0.92</v>
      </c>
      <c r="AL44">
        <v>0</v>
      </c>
      <c r="AM44">
        <v>0</v>
      </c>
      <c r="AN44">
        <v>40.479999999999997</v>
      </c>
      <c r="AO44">
        <v>14.46</v>
      </c>
      <c r="AP44">
        <v>38.549999999999997</v>
      </c>
      <c r="AQ44">
        <v>0.39</v>
      </c>
      <c r="AR44">
        <v>0.67</v>
      </c>
      <c r="AS44">
        <v>0.48</v>
      </c>
      <c r="AT44">
        <v>0</v>
      </c>
      <c r="AU44">
        <v>0</v>
      </c>
      <c r="AV44">
        <v>0</v>
      </c>
    </row>
    <row r="45" spans="1:48">
      <c r="A45" t="s">
        <v>358</v>
      </c>
      <c r="G45" t="s">
        <v>87</v>
      </c>
      <c r="H45" s="74">
        <v>0.92</v>
      </c>
      <c r="I45" s="47">
        <v>0</v>
      </c>
      <c r="J45" s="47">
        <v>85.64</v>
      </c>
      <c r="K45" s="47">
        <v>179.26</v>
      </c>
      <c r="L45" s="47">
        <v>0</v>
      </c>
      <c r="M45" s="75">
        <v>0</v>
      </c>
      <c r="N45" s="74">
        <v>40.479999999999997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W45">
        <v>0</v>
      </c>
      <c r="X45">
        <v>6.75</v>
      </c>
      <c r="Y45">
        <v>0</v>
      </c>
      <c r="Z45">
        <v>31.8</v>
      </c>
      <c r="AA45">
        <v>6.55</v>
      </c>
      <c r="AB45">
        <v>6.75</v>
      </c>
      <c r="AC45">
        <v>26.99</v>
      </c>
      <c r="AD45">
        <v>17.350000000000001</v>
      </c>
      <c r="AE45">
        <v>0</v>
      </c>
      <c r="AF45">
        <v>26.99</v>
      </c>
      <c r="AG45">
        <v>31.8</v>
      </c>
      <c r="AH45">
        <v>31.8</v>
      </c>
      <c r="AI45">
        <v>79.09</v>
      </c>
      <c r="AJ45">
        <v>0</v>
      </c>
      <c r="AK45">
        <v>0.92</v>
      </c>
      <c r="AL45">
        <v>0</v>
      </c>
      <c r="AM45">
        <v>0</v>
      </c>
      <c r="AN45">
        <v>40.479999999999997</v>
      </c>
      <c r="AO45">
        <v>14.46</v>
      </c>
      <c r="AP45">
        <v>38.549999999999997</v>
      </c>
      <c r="AQ45">
        <v>0.28999999999999998</v>
      </c>
      <c r="AR45">
        <v>0.77</v>
      </c>
      <c r="AS45">
        <v>0.48</v>
      </c>
      <c r="AT45">
        <v>0</v>
      </c>
      <c r="AU45">
        <v>0</v>
      </c>
      <c r="AV45">
        <v>0</v>
      </c>
    </row>
    <row r="46" spans="1:48">
      <c r="A46" t="s">
        <v>359</v>
      </c>
      <c r="G46" t="s">
        <v>88</v>
      </c>
      <c r="H46" s="74">
        <v>0.92</v>
      </c>
      <c r="I46" s="47">
        <v>0</v>
      </c>
      <c r="J46" s="47">
        <v>87.61</v>
      </c>
      <c r="K46" s="47">
        <v>179.26</v>
      </c>
      <c r="L46" s="47">
        <v>0</v>
      </c>
      <c r="M46" s="75">
        <v>0</v>
      </c>
      <c r="N46" s="74">
        <v>40.479999999999997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W46">
        <v>0</v>
      </c>
      <c r="X46">
        <v>6.75</v>
      </c>
      <c r="Y46">
        <v>0</v>
      </c>
      <c r="Z46">
        <v>31.8</v>
      </c>
      <c r="AA46">
        <v>6.55</v>
      </c>
      <c r="AB46">
        <v>6.75</v>
      </c>
      <c r="AC46">
        <v>26.99</v>
      </c>
      <c r="AD46">
        <v>17.350000000000001</v>
      </c>
      <c r="AE46">
        <v>0</v>
      </c>
      <c r="AF46">
        <v>26.99</v>
      </c>
      <c r="AG46">
        <v>31.8</v>
      </c>
      <c r="AH46">
        <v>31.8</v>
      </c>
      <c r="AI46">
        <v>81.06</v>
      </c>
      <c r="AJ46">
        <v>0</v>
      </c>
      <c r="AK46">
        <v>0.92</v>
      </c>
      <c r="AL46">
        <v>0</v>
      </c>
      <c r="AM46">
        <v>0</v>
      </c>
      <c r="AN46">
        <v>40.479999999999997</v>
      </c>
      <c r="AO46">
        <v>14.46</v>
      </c>
      <c r="AP46">
        <v>38.549999999999997</v>
      </c>
      <c r="AQ46">
        <v>0.28999999999999998</v>
      </c>
      <c r="AR46">
        <v>0.77</v>
      </c>
      <c r="AS46">
        <v>0.48</v>
      </c>
      <c r="AT46">
        <v>0</v>
      </c>
      <c r="AU46">
        <v>0</v>
      </c>
      <c r="AV46">
        <v>0</v>
      </c>
    </row>
    <row r="47" spans="1:48">
      <c r="A47" t="s">
        <v>360</v>
      </c>
      <c r="G47" t="s">
        <v>89</v>
      </c>
      <c r="H47" s="74">
        <v>0.92</v>
      </c>
      <c r="I47" s="47">
        <v>0</v>
      </c>
      <c r="J47" s="47">
        <v>93.399999999999991</v>
      </c>
      <c r="K47" s="47">
        <v>179.26</v>
      </c>
      <c r="L47" s="47">
        <v>0</v>
      </c>
      <c r="M47" s="75">
        <v>0</v>
      </c>
      <c r="N47" s="74">
        <v>40.479999999999997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W47">
        <v>0</v>
      </c>
      <c r="X47">
        <v>6.75</v>
      </c>
      <c r="Y47">
        <v>0</v>
      </c>
      <c r="Z47">
        <v>31.8</v>
      </c>
      <c r="AA47">
        <v>6.55</v>
      </c>
      <c r="AB47">
        <v>6.75</v>
      </c>
      <c r="AC47">
        <v>26.99</v>
      </c>
      <c r="AD47">
        <v>17.350000000000001</v>
      </c>
      <c r="AE47">
        <v>0</v>
      </c>
      <c r="AF47">
        <v>26.99</v>
      </c>
      <c r="AG47">
        <v>31.8</v>
      </c>
      <c r="AH47">
        <v>31.8</v>
      </c>
      <c r="AI47">
        <v>86.85</v>
      </c>
      <c r="AJ47">
        <v>0</v>
      </c>
      <c r="AK47">
        <v>0.92</v>
      </c>
      <c r="AL47">
        <v>0</v>
      </c>
      <c r="AM47">
        <v>0</v>
      </c>
      <c r="AN47">
        <v>40.479999999999997</v>
      </c>
      <c r="AO47">
        <v>14.46</v>
      </c>
      <c r="AP47">
        <v>38.549999999999997</v>
      </c>
      <c r="AQ47">
        <v>0.39</v>
      </c>
      <c r="AR47">
        <v>0.77</v>
      </c>
      <c r="AS47">
        <v>0.67</v>
      </c>
      <c r="AT47">
        <v>0</v>
      </c>
      <c r="AU47">
        <v>0</v>
      </c>
      <c r="AV47">
        <v>0</v>
      </c>
    </row>
    <row r="48" spans="1:48">
      <c r="A48" t="s">
        <v>364</v>
      </c>
      <c r="G48" t="s">
        <v>90</v>
      </c>
      <c r="H48" s="74">
        <v>0.92</v>
      </c>
      <c r="I48" s="47">
        <v>0</v>
      </c>
      <c r="J48" s="47">
        <v>95.07</v>
      </c>
      <c r="K48" s="47">
        <v>179.26</v>
      </c>
      <c r="L48" s="47">
        <v>0</v>
      </c>
      <c r="M48" s="75">
        <v>0</v>
      </c>
      <c r="N48" s="74">
        <v>40.479999999999997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W48">
        <v>0</v>
      </c>
      <c r="X48">
        <v>6.75</v>
      </c>
      <c r="Y48">
        <v>0</v>
      </c>
      <c r="Z48">
        <v>31.8</v>
      </c>
      <c r="AA48">
        <v>6.55</v>
      </c>
      <c r="AB48">
        <v>6.75</v>
      </c>
      <c r="AC48">
        <v>26.99</v>
      </c>
      <c r="AD48">
        <v>17.350000000000001</v>
      </c>
      <c r="AE48">
        <v>0</v>
      </c>
      <c r="AF48">
        <v>26.99</v>
      </c>
      <c r="AG48">
        <v>31.8</v>
      </c>
      <c r="AH48">
        <v>31.8</v>
      </c>
      <c r="AI48">
        <v>88.52</v>
      </c>
      <c r="AJ48">
        <v>0</v>
      </c>
      <c r="AK48">
        <v>0.92</v>
      </c>
      <c r="AL48">
        <v>0</v>
      </c>
      <c r="AM48">
        <v>0</v>
      </c>
      <c r="AN48">
        <v>40.479999999999997</v>
      </c>
      <c r="AO48">
        <v>14.46</v>
      </c>
      <c r="AP48">
        <v>38.549999999999997</v>
      </c>
      <c r="AQ48">
        <v>0.39</v>
      </c>
      <c r="AR48">
        <v>0.77</v>
      </c>
      <c r="AS48">
        <v>0.77</v>
      </c>
      <c r="AT48">
        <v>0</v>
      </c>
      <c r="AU48">
        <v>0</v>
      </c>
      <c r="AV48">
        <v>0</v>
      </c>
    </row>
    <row r="49" spans="1:48">
      <c r="A49" t="s">
        <v>365</v>
      </c>
      <c r="G49" t="s">
        <v>91</v>
      </c>
      <c r="H49" s="74">
        <v>0.92</v>
      </c>
      <c r="I49" s="47">
        <v>0</v>
      </c>
      <c r="J49" s="47">
        <v>103.22</v>
      </c>
      <c r="K49" s="47">
        <v>179.26</v>
      </c>
      <c r="L49" s="47">
        <v>0</v>
      </c>
      <c r="M49" s="75">
        <v>0</v>
      </c>
      <c r="N49" s="74">
        <v>40.479999999999997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W49">
        <v>0</v>
      </c>
      <c r="X49">
        <v>6.75</v>
      </c>
      <c r="Y49">
        <v>0</v>
      </c>
      <c r="Z49">
        <v>31.8</v>
      </c>
      <c r="AA49">
        <v>6.55</v>
      </c>
      <c r="AB49">
        <v>6.75</v>
      </c>
      <c r="AC49">
        <v>26.99</v>
      </c>
      <c r="AD49">
        <v>17.350000000000001</v>
      </c>
      <c r="AE49">
        <v>0</v>
      </c>
      <c r="AF49">
        <v>26.99</v>
      </c>
      <c r="AG49">
        <v>31.8</v>
      </c>
      <c r="AH49">
        <v>31.8</v>
      </c>
      <c r="AI49">
        <v>96.67</v>
      </c>
      <c r="AJ49">
        <v>0</v>
      </c>
      <c r="AK49">
        <v>0.92</v>
      </c>
      <c r="AL49">
        <v>0</v>
      </c>
      <c r="AM49">
        <v>0</v>
      </c>
      <c r="AN49">
        <v>40.479999999999997</v>
      </c>
      <c r="AO49">
        <v>14.46</v>
      </c>
      <c r="AP49">
        <v>38.549999999999997</v>
      </c>
      <c r="AQ49">
        <v>0.28999999999999998</v>
      </c>
      <c r="AR49">
        <v>0.96</v>
      </c>
      <c r="AS49">
        <v>0.77</v>
      </c>
      <c r="AT49">
        <v>0</v>
      </c>
      <c r="AU49">
        <v>0</v>
      </c>
      <c r="AV49">
        <v>0</v>
      </c>
    </row>
    <row r="50" spans="1:48">
      <c r="A50" t="s">
        <v>366</v>
      </c>
      <c r="G50" t="s">
        <v>92</v>
      </c>
      <c r="H50" s="74">
        <v>0.92</v>
      </c>
      <c r="I50" s="47">
        <v>0</v>
      </c>
      <c r="J50" s="47">
        <v>103.22</v>
      </c>
      <c r="K50" s="47">
        <v>179.26</v>
      </c>
      <c r="L50" s="47">
        <v>0</v>
      </c>
      <c r="M50" s="75">
        <v>0</v>
      </c>
      <c r="N50" s="74">
        <v>40.479999999999997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W50">
        <v>0</v>
      </c>
      <c r="X50">
        <v>6.75</v>
      </c>
      <c r="Y50">
        <v>0</v>
      </c>
      <c r="Z50">
        <v>31.8</v>
      </c>
      <c r="AA50">
        <v>6.55</v>
      </c>
      <c r="AB50">
        <v>6.75</v>
      </c>
      <c r="AC50">
        <v>26.99</v>
      </c>
      <c r="AD50">
        <v>17.350000000000001</v>
      </c>
      <c r="AE50">
        <v>0</v>
      </c>
      <c r="AF50">
        <v>26.99</v>
      </c>
      <c r="AG50">
        <v>31.8</v>
      </c>
      <c r="AH50">
        <v>31.8</v>
      </c>
      <c r="AI50">
        <v>96.67</v>
      </c>
      <c r="AJ50">
        <v>0</v>
      </c>
      <c r="AK50">
        <v>0.92</v>
      </c>
      <c r="AL50">
        <v>0</v>
      </c>
      <c r="AM50">
        <v>0</v>
      </c>
      <c r="AN50">
        <v>40.479999999999997</v>
      </c>
      <c r="AO50">
        <v>14.46</v>
      </c>
      <c r="AP50">
        <v>38.549999999999997</v>
      </c>
      <c r="AQ50">
        <v>0.28999999999999998</v>
      </c>
      <c r="AR50">
        <v>0.77</v>
      </c>
      <c r="AS50">
        <v>0.77</v>
      </c>
      <c r="AT50">
        <v>0</v>
      </c>
      <c r="AU50">
        <v>0</v>
      </c>
      <c r="AV50">
        <v>0</v>
      </c>
    </row>
    <row r="51" spans="1:48">
      <c r="A51" t="s">
        <v>367</v>
      </c>
      <c r="G51" t="s">
        <v>93</v>
      </c>
      <c r="H51" s="74">
        <v>0.92</v>
      </c>
      <c r="I51" s="47">
        <v>0</v>
      </c>
      <c r="J51" s="47">
        <v>103.13</v>
      </c>
      <c r="K51" s="47">
        <v>161.92000000000002</v>
      </c>
      <c r="L51" s="47">
        <v>0</v>
      </c>
      <c r="M51" s="75">
        <v>0</v>
      </c>
      <c r="N51" s="74">
        <v>40.479999999999997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W51">
        <v>0</v>
      </c>
      <c r="X51">
        <v>6.75</v>
      </c>
      <c r="Y51">
        <v>0</v>
      </c>
      <c r="Z51">
        <v>26.02</v>
      </c>
      <c r="AA51">
        <v>6.46</v>
      </c>
      <c r="AB51">
        <v>6.75</v>
      </c>
      <c r="AC51">
        <v>26.99</v>
      </c>
      <c r="AD51">
        <v>17.350000000000001</v>
      </c>
      <c r="AE51">
        <v>0</v>
      </c>
      <c r="AF51">
        <v>26.99</v>
      </c>
      <c r="AG51">
        <v>26.02</v>
      </c>
      <c r="AH51">
        <v>26.02</v>
      </c>
      <c r="AI51">
        <v>96.67</v>
      </c>
      <c r="AJ51">
        <v>0</v>
      </c>
      <c r="AK51">
        <v>0.92</v>
      </c>
      <c r="AL51">
        <v>0</v>
      </c>
      <c r="AM51">
        <v>0</v>
      </c>
      <c r="AN51">
        <v>40.479999999999997</v>
      </c>
      <c r="AO51">
        <v>14.46</v>
      </c>
      <c r="AP51">
        <v>38.549999999999997</v>
      </c>
      <c r="AQ51">
        <v>0.39</v>
      </c>
      <c r="AR51">
        <v>0.77</v>
      </c>
      <c r="AS51">
        <v>0.57999999999999996</v>
      </c>
      <c r="AT51">
        <v>0</v>
      </c>
      <c r="AU51">
        <v>0</v>
      </c>
      <c r="AV51">
        <v>0</v>
      </c>
    </row>
    <row r="52" spans="1:48">
      <c r="A52" t="s">
        <v>368</v>
      </c>
      <c r="G52" t="s">
        <v>94</v>
      </c>
      <c r="H52" s="74">
        <v>0.92</v>
      </c>
      <c r="I52" s="47">
        <v>0</v>
      </c>
      <c r="J52" s="47">
        <v>103.13</v>
      </c>
      <c r="K52" s="47">
        <v>161.92000000000002</v>
      </c>
      <c r="L52" s="47">
        <v>0</v>
      </c>
      <c r="M52" s="75">
        <v>0</v>
      </c>
      <c r="N52" s="74">
        <v>40.479999999999997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W52">
        <v>0</v>
      </c>
      <c r="X52">
        <v>6.75</v>
      </c>
      <c r="Y52">
        <v>0</v>
      </c>
      <c r="Z52">
        <v>26.02</v>
      </c>
      <c r="AA52">
        <v>6.46</v>
      </c>
      <c r="AB52">
        <v>6.75</v>
      </c>
      <c r="AC52">
        <v>26.99</v>
      </c>
      <c r="AD52">
        <v>17.350000000000001</v>
      </c>
      <c r="AE52">
        <v>0</v>
      </c>
      <c r="AF52">
        <v>26.99</v>
      </c>
      <c r="AG52">
        <v>26.02</v>
      </c>
      <c r="AH52">
        <v>26.02</v>
      </c>
      <c r="AI52">
        <v>96.67</v>
      </c>
      <c r="AJ52">
        <v>0</v>
      </c>
      <c r="AK52">
        <v>0.92</v>
      </c>
      <c r="AL52">
        <v>0</v>
      </c>
      <c r="AM52">
        <v>0</v>
      </c>
      <c r="AN52">
        <v>40.479999999999997</v>
      </c>
      <c r="AO52">
        <v>14.46</v>
      </c>
      <c r="AP52">
        <v>38.549999999999997</v>
      </c>
      <c r="AQ52">
        <v>0.39</v>
      </c>
      <c r="AR52">
        <v>0.77</v>
      </c>
      <c r="AS52">
        <v>0.57999999999999996</v>
      </c>
      <c r="AT52">
        <v>0</v>
      </c>
      <c r="AU52">
        <v>0</v>
      </c>
      <c r="AV52">
        <v>0</v>
      </c>
    </row>
    <row r="53" spans="1:48">
      <c r="A53" t="s">
        <v>399</v>
      </c>
      <c r="G53" t="s">
        <v>95</v>
      </c>
      <c r="H53" s="74">
        <v>0.92</v>
      </c>
      <c r="I53" s="47">
        <v>0</v>
      </c>
      <c r="J53" s="47">
        <v>103.13</v>
      </c>
      <c r="K53" s="47">
        <v>161.92000000000002</v>
      </c>
      <c r="L53" s="47">
        <v>0</v>
      </c>
      <c r="M53" s="75">
        <v>0</v>
      </c>
      <c r="N53" s="74">
        <v>40.479999999999997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W53">
        <v>0</v>
      </c>
      <c r="X53">
        <v>6.75</v>
      </c>
      <c r="Y53">
        <v>0</v>
      </c>
      <c r="Z53">
        <v>26.02</v>
      </c>
      <c r="AA53">
        <v>6.46</v>
      </c>
      <c r="AB53">
        <v>6.75</v>
      </c>
      <c r="AC53">
        <v>26.99</v>
      </c>
      <c r="AD53">
        <v>17.350000000000001</v>
      </c>
      <c r="AE53">
        <v>0</v>
      </c>
      <c r="AF53">
        <v>26.99</v>
      </c>
      <c r="AG53">
        <v>26.02</v>
      </c>
      <c r="AH53">
        <v>26.02</v>
      </c>
      <c r="AI53">
        <v>96.67</v>
      </c>
      <c r="AJ53">
        <v>0</v>
      </c>
      <c r="AK53">
        <v>0.92</v>
      </c>
      <c r="AL53">
        <v>0</v>
      </c>
      <c r="AM53">
        <v>0</v>
      </c>
      <c r="AN53">
        <v>40.479999999999997</v>
      </c>
      <c r="AO53">
        <v>14.46</v>
      </c>
      <c r="AP53">
        <v>38.549999999999997</v>
      </c>
      <c r="AQ53">
        <v>0.39</v>
      </c>
      <c r="AR53">
        <v>0.77</v>
      </c>
      <c r="AS53">
        <v>0.57999999999999996</v>
      </c>
      <c r="AT53">
        <v>0</v>
      </c>
      <c r="AU53">
        <v>0</v>
      </c>
      <c r="AV53">
        <v>0</v>
      </c>
    </row>
    <row r="54" spans="1:48">
      <c r="A54" t="s">
        <v>398</v>
      </c>
      <c r="G54" t="s">
        <v>96</v>
      </c>
      <c r="H54" s="74">
        <v>0.92</v>
      </c>
      <c r="I54" s="47">
        <v>0</v>
      </c>
      <c r="J54" s="47">
        <v>103.13</v>
      </c>
      <c r="K54" s="47">
        <v>161.92000000000002</v>
      </c>
      <c r="L54" s="47">
        <v>0</v>
      </c>
      <c r="M54" s="75">
        <v>0</v>
      </c>
      <c r="N54" s="74">
        <v>40.479999999999997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W54">
        <v>0</v>
      </c>
      <c r="X54">
        <v>6.75</v>
      </c>
      <c r="Y54">
        <v>0</v>
      </c>
      <c r="Z54">
        <v>26.02</v>
      </c>
      <c r="AA54">
        <v>6.46</v>
      </c>
      <c r="AB54">
        <v>6.75</v>
      </c>
      <c r="AC54">
        <v>26.99</v>
      </c>
      <c r="AD54">
        <v>17.350000000000001</v>
      </c>
      <c r="AE54">
        <v>0</v>
      </c>
      <c r="AF54">
        <v>26.99</v>
      </c>
      <c r="AG54">
        <v>26.02</v>
      </c>
      <c r="AH54">
        <v>26.02</v>
      </c>
      <c r="AI54">
        <v>96.67</v>
      </c>
      <c r="AJ54">
        <v>0</v>
      </c>
      <c r="AK54">
        <v>0.92</v>
      </c>
      <c r="AL54">
        <v>0</v>
      </c>
      <c r="AM54">
        <v>0</v>
      </c>
      <c r="AN54">
        <v>40.479999999999997</v>
      </c>
      <c r="AO54">
        <v>14.46</v>
      </c>
      <c r="AP54">
        <v>38.549999999999997</v>
      </c>
      <c r="AQ54">
        <v>0.28999999999999998</v>
      </c>
      <c r="AR54">
        <v>0.77</v>
      </c>
      <c r="AS54">
        <v>0.57999999999999996</v>
      </c>
      <c r="AT54">
        <v>0</v>
      </c>
      <c r="AU54">
        <v>0</v>
      </c>
      <c r="AV54">
        <v>0</v>
      </c>
    </row>
    <row r="55" spans="1:48">
      <c r="A55" t="s">
        <v>400</v>
      </c>
      <c r="G55" t="s">
        <v>97</v>
      </c>
      <c r="H55" s="74">
        <v>0.92</v>
      </c>
      <c r="I55" s="47">
        <v>0</v>
      </c>
      <c r="J55" s="47">
        <v>101.46</v>
      </c>
      <c r="K55" s="47">
        <v>161.92000000000002</v>
      </c>
      <c r="L55" s="47">
        <v>0</v>
      </c>
      <c r="M55" s="75">
        <v>0</v>
      </c>
      <c r="N55" s="74">
        <v>40.479999999999997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W55">
        <v>0</v>
      </c>
      <c r="X55">
        <v>6.75</v>
      </c>
      <c r="Y55">
        <v>0</v>
      </c>
      <c r="Z55">
        <v>26.02</v>
      </c>
      <c r="AA55">
        <v>6.46</v>
      </c>
      <c r="AB55">
        <v>6.75</v>
      </c>
      <c r="AC55">
        <v>26.99</v>
      </c>
      <c r="AD55">
        <v>17.350000000000001</v>
      </c>
      <c r="AE55">
        <v>0</v>
      </c>
      <c r="AF55">
        <v>26.99</v>
      </c>
      <c r="AG55">
        <v>26.02</v>
      </c>
      <c r="AH55">
        <v>26.02</v>
      </c>
      <c r="AI55">
        <v>95</v>
      </c>
      <c r="AJ55">
        <v>0</v>
      </c>
      <c r="AK55">
        <v>0.92</v>
      </c>
      <c r="AL55">
        <v>0</v>
      </c>
      <c r="AM55">
        <v>0</v>
      </c>
      <c r="AN55">
        <v>40.479999999999997</v>
      </c>
      <c r="AO55">
        <v>14.46</v>
      </c>
      <c r="AP55">
        <v>38.549999999999997</v>
      </c>
      <c r="AQ55">
        <v>0.28999999999999998</v>
      </c>
      <c r="AR55">
        <v>0.77</v>
      </c>
      <c r="AS55">
        <v>0.57999999999999996</v>
      </c>
      <c r="AT55">
        <v>0</v>
      </c>
      <c r="AU55">
        <v>0</v>
      </c>
      <c r="AV55">
        <v>0</v>
      </c>
    </row>
    <row r="56" spans="1:48">
      <c r="A56" t="s">
        <v>400</v>
      </c>
      <c r="G56" t="s">
        <v>98</v>
      </c>
      <c r="H56" s="74">
        <v>0.92</v>
      </c>
      <c r="I56" s="47">
        <v>0</v>
      </c>
      <c r="J56" s="47">
        <v>101.46</v>
      </c>
      <c r="K56" s="47">
        <v>161.92000000000002</v>
      </c>
      <c r="L56" s="47">
        <v>0</v>
      </c>
      <c r="M56" s="75">
        <v>0</v>
      </c>
      <c r="N56" s="74">
        <v>40.479999999999997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W56">
        <v>0</v>
      </c>
      <c r="X56">
        <v>6.75</v>
      </c>
      <c r="Y56">
        <v>0</v>
      </c>
      <c r="Z56">
        <v>26.02</v>
      </c>
      <c r="AA56">
        <v>6.46</v>
      </c>
      <c r="AB56">
        <v>6.75</v>
      </c>
      <c r="AC56">
        <v>26.99</v>
      </c>
      <c r="AD56">
        <v>17.350000000000001</v>
      </c>
      <c r="AE56">
        <v>0</v>
      </c>
      <c r="AF56">
        <v>26.99</v>
      </c>
      <c r="AG56">
        <v>26.02</v>
      </c>
      <c r="AH56">
        <v>26.02</v>
      </c>
      <c r="AI56">
        <v>95</v>
      </c>
      <c r="AJ56">
        <v>0</v>
      </c>
      <c r="AK56">
        <v>0.92</v>
      </c>
      <c r="AL56">
        <v>0</v>
      </c>
      <c r="AM56">
        <v>0</v>
      </c>
      <c r="AN56">
        <v>40.479999999999997</v>
      </c>
      <c r="AO56">
        <v>14.46</v>
      </c>
      <c r="AP56">
        <v>38.549999999999997</v>
      </c>
      <c r="AQ56">
        <v>0.28999999999999998</v>
      </c>
      <c r="AR56">
        <v>0.77</v>
      </c>
      <c r="AS56">
        <v>0.57999999999999996</v>
      </c>
      <c r="AT56">
        <v>0</v>
      </c>
      <c r="AU56">
        <v>0</v>
      </c>
      <c r="AV56">
        <v>0</v>
      </c>
    </row>
    <row r="57" spans="1:48">
      <c r="G57" t="s">
        <v>99</v>
      </c>
      <c r="H57" s="74">
        <v>0.92</v>
      </c>
      <c r="I57" s="47">
        <v>0</v>
      </c>
      <c r="J57" s="47">
        <v>101.46</v>
      </c>
      <c r="K57" s="47">
        <v>161.92000000000002</v>
      </c>
      <c r="L57" s="47">
        <v>0</v>
      </c>
      <c r="M57" s="75">
        <v>0</v>
      </c>
      <c r="N57" s="74">
        <v>40.479999999999997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W57">
        <v>0</v>
      </c>
      <c r="X57">
        <v>6.75</v>
      </c>
      <c r="Y57">
        <v>0</v>
      </c>
      <c r="Z57">
        <v>26.02</v>
      </c>
      <c r="AA57">
        <v>6.46</v>
      </c>
      <c r="AB57">
        <v>6.75</v>
      </c>
      <c r="AC57">
        <v>26.99</v>
      </c>
      <c r="AD57">
        <v>17.350000000000001</v>
      </c>
      <c r="AE57">
        <v>0</v>
      </c>
      <c r="AF57">
        <v>26.99</v>
      </c>
      <c r="AG57">
        <v>26.02</v>
      </c>
      <c r="AH57">
        <v>26.02</v>
      </c>
      <c r="AI57">
        <v>95</v>
      </c>
      <c r="AJ57">
        <v>0</v>
      </c>
      <c r="AK57">
        <v>0.92</v>
      </c>
      <c r="AL57">
        <v>0</v>
      </c>
      <c r="AM57">
        <v>0</v>
      </c>
      <c r="AN57">
        <v>40.479999999999997</v>
      </c>
      <c r="AO57">
        <v>14.46</v>
      </c>
      <c r="AP57">
        <v>38.549999999999997</v>
      </c>
      <c r="AQ57">
        <v>0.28999999999999998</v>
      </c>
      <c r="AR57">
        <v>0.77</v>
      </c>
      <c r="AS57">
        <v>0.57999999999999996</v>
      </c>
      <c r="AT57">
        <v>0</v>
      </c>
      <c r="AU57">
        <v>0</v>
      </c>
      <c r="AV57">
        <v>0</v>
      </c>
    </row>
    <row r="58" spans="1:48">
      <c r="G58" t="s">
        <v>100</v>
      </c>
      <c r="H58" s="74">
        <v>0.92</v>
      </c>
      <c r="I58" s="47">
        <v>0</v>
      </c>
      <c r="J58" s="47">
        <v>101.46</v>
      </c>
      <c r="K58" s="47">
        <v>161.92000000000002</v>
      </c>
      <c r="L58" s="47">
        <v>0</v>
      </c>
      <c r="M58" s="75">
        <v>0</v>
      </c>
      <c r="N58" s="74">
        <v>40.479999999999997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W58">
        <v>0</v>
      </c>
      <c r="X58">
        <v>6.75</v>
      </c>
      <c r="Y58">
        <v>0</v>
      </c>
      <c r="Z58">
        <v>26.02</v>
      </c>
      <c r="AA58">
        <v>6.46</v>
      </c>
      <c r="AB58">
        <v>6.75</v>
      </c>
      <c r="AC58">
        <v>26.99</v>
      </c>
      <c r="AD58">
        <v>17.350000000000001</v>
      </c>
      <c r="AE58">
        <v>0</v>
      </c>
      <c r="AF58">
        <v>26.99</v>
      </c>
      <c r="AG58">
        <v>26.02</v>
      </c>
      <c r="AH58">
        <v>26.02</v>
      </c>
      <c r="AI58">
        <v>95</v>
      </c>
      <c r="AJ58">
        <v>0</v>
      </c>
      <c r="AK58">
        <v>0.92</v>
      </c>
      <c r="AL58">
        <v>0</v>
      </c>
      <c r="AM58">
        <v>0</v>
      </c>
      <c r="AN58">
        <v>40.479999999999997</v>
      </c>
      <c r="AO58">
        <v>14.46</v>
      </c>
      <c r="AP58">
        <v>38.549999999999997</v>
      </c>
      <c r="AQ58">
        <v>0.28999999999999998</v>
      </c>
      <c r="AR58">
        <v>0.77</v>
      </c>
      <c r="AS58">
        <v>0.57999999999999996</v>
      </c>
      <c r="AT58">
        <v>0</v>
      </c>
      <c r="AU58">
        <v>0</v>
      </c>
      <c r="AV58">
        <v>0</v>
      </c>
    </row>
    <row r="59" spans="1:48">
      <c r="G59" t="s">
        <v>101</v>
      </c>
      <c r="H59" s="74">
        <v>0.92</v>
      </c>
      <c r="I59" s="47">
        <v>0</v>
      </c>
      <c r="J59" s="47">
        <v>101.36</v>
      </c>
      <c r="K59" s="47">
        <v>161.92000000000002</v>
      </c>
      <c r="L59" s="47">
        <v>0</v>
      </c>
      <c r="M59" s="75">
        <v>0</v>
      </c>
      <c r="N59" s="74">
        <v>40.479999999999997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W59">
        <v>0</v>
      </c>
      <c r="X59">
        <v>6.75</v>
      </c>
      <c r="Y59">
        <v>0</v>
      </c>
      <c r="Z59">
        <v>26.02</v>
      </c>
      <c r="AA59">
        <v>6.36</v>
      </c>
      <c r="AB59">
        <v>6.75</v>
      </c>
      <c r="AC59">
        <v>26.99</v>
      </c>
      <c r="AD59">
        <v>17.350000000000001</v>
      </c>
      <c r="AE59">
        <v>0</v>
      </c>
      <c r="AF59">
        <v>26.99</v>
      </c>
      <c r="AG59">
        <v>26.02</v>
      </c>
      <c r="AH59">
        <v>26.02</v>
      </c>
      <c r="AI59">
        <v>95</v>
      </c>
      <c r="AJ59">
        <v>0</v>
      </c>
      <c r="AK59">
        <v>0.92</v>
      </c>
      <c r="AL59">
        <v>0</v>
      </c>
      <c r="AM59">
        <v>0</v>
      </c>
      <c r="AN59">
        <v>40.479999999999997</v>
      </c>
      <c r="AO59">
        <v>14.46</v>
      </c>
      <c r="AP59">
        <v>38.549999999999997</v>
      </c>
      <c r="AQ59">
        <v>0.28999999999999998</v>
      </c>
      <c r="AR59">
        <v>0.77</v>
      </c>
      <c r="AS59">
        <v>0.57999999999999996</v>
      </c>
      <c r="AT59">
        <v>0</v>
      </c>
      <c r="AU59">
        <v>0</v>
      </c>
      <c r="AV59">
        <v>0</v>
      </c>
    </row>
    <row r="60" spans="1:48">
      <c r="G60" t="s">
        <v>102</v>
      </c>
      <c r="H60" s="74">
        <v>0.92</v>
      </c>
      <c r="I60" s="47">
        <v>0</v>
      </c>
      <c r="J60" s="47">
        <v>101.36</v>
      </c>
      <c r="K60" s="47">
        <v>161.92000000000002</v>
      </c>
      <c r="L60" s="47">
        <v>0</v>
      </c>
      <c r="M60" s="75">
        <v>0</v>
      </c>
      <c r="N60" s="74">
        <v>40.479999999999997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W60">
        <v>0</v>
      </c>
      <c r="X60">
        <v>6.75</v>
      </c>
      <c r="Y60">
        <v>0</v>
      </c>
      <c r="Z60">
        <v>26.02</v>
      </c>
      <c r="AA60">
        <v>6.36</v>
      </c>
      <c r="AB60">
        <v>6.75</v>
      </c>
      <c r="AC60">
        <v>26.99</v>
      </c>
      <c r="AD60">
        <v>17.350000000000001</v>
      </c>
      <c r="AE60">
        <v>0</v>
      </c>
      <c r="AF60">
        <v>26.99</v>
      </c>
      <c r="AG60">
        <v>26.02</v>
      </c>
      <c r="AH60">
        <v>26.02</v>
      </c>
      <c r="AI60">
        <v>95</v>
      </c>
      <c r="AJ60">
        <v>0</v>
      </c>
      <c r="AK60">
        <v>0.92</v>
      </c>
      <c r="AL60">
        <v>0</v>
      </c>
      <c r="AM60">
        <v>0</v>
      </c>
      <c r="AN60">
        <v>40.479999999999997</v>
      </c>
      <c r="AO60">
        <v>14.46</v>
      </c>
      <c r="AP60">
        <v>38.549999999999997</v>
      </c>
      <c r="AQ60">
        <v>0.28999999999999998</v>
      </c>
      <c r="AR60">
        <v>0.77</v>
      </c>
      <c r="AS60">
        <v>0.57999999999999996</v>
      </c>
      <c r="AT60">
        <v>0</v>
      </c>
      <c r="AU60">
        <v>0</v>
      </c>
      <c r="AV60">
        <v>0</v>
      </c>
    </row>
    <row r="61" spans="1:48">
      <c r="G61" t="s">
        <v>103</v>
      </c>
      <c r="H61" s="74">
        <v>0.92</v>
      </c>
      <c r="I61" s="47">
        <v>0</v>
      </c>
      <c r="J61" s="47">
        <v>101.36</v>
      </c>
      <c r="K61" s="47">
        <v>161.92000000000002</v>
      </c>
      <c r="L61" s="47">
        <v>0</v>
      </c>
      <c r="M61" s="75">
        <v>0</v>
      </c>
      <c r="N61" s="74">
        <v>40.479999999999997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W61">
        <v>0</v>
      </c>
      <c r="X61">
        <v>6.75</v>
      </c>
      <c r="Y61">
        <v>0</v>
      </c>
      <c r="Z61">
        <v>26.02</v>
      </c>
      <c r="AA61">
        <v>6.36</v>
      </c>
      <c r="AB61">
        <v>6.75</v>
      </c>
      <c r="AC61">
        <v>26.99</v>
      </c>
      <c r="AD61">
        <v>17.350000000000001</v>
      </c>
      <c r="AE61">
        <v>0</v>
      </c>
      <c r="AF61">
        <v>26.99</v>
      </c>
      <c r="AG61">
        <v>26.02</v>
      </c>
      <c r="AH61">
        <v>26.02</v>
      </c>
      <c r="AI61">
        <v>95</v>
      </c>
      <c r="AJ61">
        <v>0</v>
      </c>
      <c r="AK61">
        <v>0.92</v>
      </c>
      <c r="AL61">
        <v>0</v>
      </c>
      <c r="AM61">
        <v>0</v>
      </c>
      <c r="AN61">
        <v>40.479999999999997</v>
      </c>
      <c r="AO61">
        <v>14.46</v>
      </c>
      <c r="AP61">
        <v>38.549999999999997</v>
      </c>
      <c r="AQ61">
        <v>0.28999999999999998</v>
      </c>
      <c r="AR61">
        <v>0.77</v>
      </c>
      <c r="AS61">
        <v>0.57999999999999996</v>
      </c>
      <c r="AT61">
        <v>0</v>
      </c>
      <c r="AU61">
        <v>0</v>
      </c>
      <c r="AV61">
        <v>0</v>
      </c>
    </row>
    <row r="62" spans="1:48">
      <c r="G62" t="s">
        <v>104</v>
      </c>
      <c r="H62" s="74">
        <v>0.92</v>
      </c>
      <c r="I62" s="47">
        <v>0</v>
      </c>
      <c r="J62" s="47">
        <v>101.36</v>
      </c>
      <c r="K62" s="47">
        <v>161.92000000000002</v>
      </c>
      <c r="L62" s="47">
        <v>0</v>
      </c>
      <c r="M62" s="75">
        <v>0</v>
      </c>
      <c r="N62" s="74">
        <v>40.479999999999997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W62">
        <v>0</v>
      </c>
      <c r="X62">
        <v>6.75</v>
      </c>
      <c r="Y62">
        <v>0</v>
      </c>
      <c r="Z62">
        <v>26.02</v>
      </c>
      <c r="AA62">
        <v>6.36</v>
      </c>
      <c r="AB62">
        <v>6.75</v>
      </c>
      <c r="AC62">
        <v>26.99</v>
      </c>
      <c r="AD62">
        <v>17.350000000000001</v>
      </c>
      <c r="AE62">
        <v>0</v>
      </c>
      <c r="AF62">
        <v>26.99</v>
      </c>
      <c r="AG62">
        <v>26.02</v>
      </c>
      <c r="AH62">
        <v>26.02</v>
      </c>
      <c r="AI62">
        <v>95</v>
      </c>
      <c r="AJ62">
        <v>0</v>
      </c>
      <c r="AK62">
        <v>0.92</v>
      </c>
      <c r="AL62">
        <v>0</v>
      </c>
      <c r="AM62">
        <v>0</v>
      </c>
      <c r="AN62">
        <v>40.479999999999997</v>
      </c>
      <c r="AO62">
        <v>14.46</v>
      </c>
      <c r="AP62">
        <v>38.549999999999997</v>
      </c>
      <c r="AQ62">
        <v>0.28999999999999998</v>
      </c>
      <c r="AR62">
        <v>0.67</v>
      </c>
      <c r="AS62">
        <v>0.57999999999999996</v>
      </c>
      <c r="AT62">
        <v>0</v>
      </c>
      <c r="AU62">
        <v>0</v>
      </c>
      <c r="AV62">
        <v>0</v>
      </c>
    </row>
    <row r="63" spans="1:48">
      <c r="G63" t="s">
        <v>105</v>
      </c>
      <c r="H63" s="74">
        <v>0.67</v>
      </c>
      <c r="I63" s="47">
        <v>0</v>
      </c>
      <c r="J63" s="47">
        <v>100.49</v>
      </c>
      <c r="K63" s="47">
        <v>161.92000000000002</v>
      </c>
      <c r="L63" s="47">
        <v>0</v>
      </c>
      <c r="M63" s="75">
        <v>0</v>
      </c>
      <c r="N63" s="74">
        <v>40.479999999999997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W63">
        <v>0</v>
      </c>
      <c r="X63">
        <v>6.75</v>
      </c>
      <c r="Y63">
        <v>0</v>
      </c>
      <c r="Z63">
        <v>26.02</v>
      </c>
      <c r="AA63">
        <v>6.36</v>
      </c>
      <c r="AB63">
        <v>6.75</v>
      </c>
      <c r="AC63">
        <v>26.99</v>
      </c>
      <c r="AD63">
        <v>17.350000000000001</v>
      </c>
      <c r="AE63">
        <v>0</v>
      </c>
      <c r="AF63">
        <v>26.99</v>
      </c>
      <c r="AG63">
        <v>26.02</v>
      </c>
      <c r="AH63">
        <v>26.02</v>
      </c>
      <c r="AI63">
        <v>94.13</v>
      </c>
      <c r="AJ63">
        <v>0</v>
      </c>
      <c r="AK63">
        <v>0.67</v>
      </c>
      <c r="AL63">
        <v>0</v>
      </c>
      <c r="AM63">
        <v>0</v>
      </c>
      <c r="AN63">
        <v>40.479999999999997</v>
      </c>
      <c r="AO63">
        <v>14.46</v>
      </c>
      <c r="AP63">
        <v>38.549999999999997</v>
      </c>
      <c r="AQ63">
        <v>0.28999999999999998</v>
      </c>
      <c r="AR63">
        <v>0.67</v>
      </c>
      <c r="AS63">
        <v>0.39</v>
      </c>
      <c r="AT63">
        <v>0</v>
      </c>
      <c r="AU63">
        <v>0</v>
      </c>
      <c r="AV63">
        <v>0</v>
      </c>
    </row>
    <row r="64" spans="1:48">
      <c r="G64" t="s">
        <v>106</v>
      </c>
      <c r="H64" s="74">
        <v>0.67</v>
      </c>
      <c r="I64" s="47">
        <v>0</v>
      </c>
      <c r="J64" s="47">
        <v>98.28</v>
      </c>
      <c r="K64" s="47">
        <v>161.92000000000002</v>
      </c>
      <c r="L64" s="47">
        <v>0</v>
      </c>
      <c r="M64" s="75">
        <v>0</v>
      </c>
      <c r="N64" s="74">
        <v>40.479999999999997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W64">
        <v>0</v>
      </c>
      <c r="X64">
        <v>6.75</v>
      </c>
      <c r="Y64">
        <v>0</v>
      </c>
      <c r="Z64">
        <v>26.02</v>
      </c>
      <c r="AA64">
        <v>6.36</v>
      </c>
      <c r="AB64">
        <v>6.75</v>
      </c>
      <c r="AC64">
        <v>26.99</v>
      </c>
      <c r="AD64">
        <v>17.350000000000001</v>
      </c>
      <c r="AE64">
        <v>0</v>
      </c>
      <c r="AF64">
        <v>26.99</v>
      </c>
      <c r="AG64">
        <v>26.02</v>
      </c>
      <c r="AH64">
        <v>26.02</v>
      </c>
      <c r="AI64">
        <v>91.92</v>
      </c>
      <c r="AJ64">
        <v>0</v>
      </c>
      <c r="AK64">
        <v>0.67</v>
      </c>
      <c r="AL64">
        <v>0</v>
      </c>
      <c r="AM64">
        <v>0</v>
      </c>
      <c r="AN64">
        <v>40.479999999999997</v>
      </c>
      <c r="AO64">
        <v>14.46</v>
      </c>
      <c r="AP64">
        <v>38.549999999999997</v>
      </c>
      <c r="AQ64">
        <v>0.28999999999999998</v>
      </c>
      <c r="AR64">
        <v>0.77</v>
      </c>
      <c r="AS64">
        <v>0.39</v>
      </c>
      <c r="AT64">
        <v>0</v>
      </c>
      <c r="AU64">
        <v>0</v>
      </c>
      <c r="AV64">
        <v>0</v>
      </c>
    </row>
    <row r="65" spans="7:48">
      <c r="G65" t="s">
        <v>107</v>
      </c>
      <c r="H65" s="74">
        <v>0.67</v>
      </c>
      <c r="I65" s="47">
        <v>0</v>
      </c>
      <c r="J65" s="47">
        <v>91.24</v>
      </c>
      <c r="K65" s="47">
        <v>161.92000000000002</v>
      </c>
      <c r="L65" s="47">
        <v>0</v>
      </c>
      <c r="M65" s="75">
        <v>0</v>
      </c>
      <c r="N65" s="74">
        <v>40.479999999999997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W65">
        <v>0</v>
      </c>
      <c r="X65">
        <v>6.75</v>
      </c>
      <c r="Y65">
        <v>0</v>
      </c>
      <c r="Z65">
        <v>26.02</v>
      </c>
      <c r="AA65">
        <v>6.36</v>
      </c>
      <c r="AB65">
        <v>6.75</v>
      </c>
      <c r="AC65">
        <v>26.99</v>
      </c>
      <c r="AD65">
        <v>17.350000000000001</v>
      </c>
      <c r="AE65">
        <v>0</v>
      </c>
      <c r="AF65">
        <v>26.99</v>
      </c>
      <c r="AG65">
        <v>26.02</v>
      </c>
      <c r="AH65">
        <v>26.02</v>
      </c>
      <c r="AI65">
        <v>84.88</v>
      </c>
      <c r="AJ65">
        <v>0</v>
      </c>
      <c r="AK65">
        <v>0.67</v>
      </c>
      <c r="AL65">
        <v>0</v>
      </c>
      <c r="AM65">
        <v>0</v>
      </c>
      <c r="AN65">
        <v>40.479999999999997</v>
      </c>
      <c r="AO65">
        <v>14.46</v>
      </c>
      <c r="AP65">
        <v>38.549999999999997</v>
      </c>
      <c r="AQ65">
        <v>0.28999999999999998</v>
      </c>
      <c r="AR65">
        <v>0.77</v>
      </c>
      <c r="AS65">
        <v>0.39</v>
      </c>
      <c r="AT65">
        <v>0</v>
      </c>
      <c r="AU65">
        <v>0</v>
      </c>
      <c r="AV65">
        <v>0</v>
      </c>
    </row>
    <row r="66" spans="7:48">
      <c r="G66" t="s">
        <v>108</v>
      </c>
      <c r="H66" s="74">
        <v>0.67</v>
      </c>
      <c r="I66" s="47">
        <v>0</v>
      </c>
      <c r="J66" s="47">
        <v>87.4</v>
      </c>
      <c r="K66" s="47">
        <v>161.92000000000002</v>
      </c>
      <c r="L66" s="47">
        <v>0</v>
      </c>
      <c r="M66" s="75">
        <v>0</v>
      </c>
      <c r="N66" s="74">
        <v>40.479999999999997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W66">
        <v>0</v>
      </c>
      <c r="X66">
        <v>6.75</v>
      </c>
      <c r="Y66">
        <v>0</v>
      </c>
      <c r="Z66">
        <v>26.02</v>
      </c>
      <c r="AA66">
        <v>6.36</v>
      </c>
      <c r="AB66">
        <v>6.75</v>
      </c>
      <c r="AC66">
        <v>26.99</v>
      </c>
      <c r="AD66">
        <v>17.350000000000001</v>
      </c>
      <c r="AE66">
        <v>0</v>
      </c>
      <c r="AF66">
        <v>26.99</v>
      </c>
      <c r="AG66">
        <v>26.02</v>
      </c>
      <c r="AH66">
        <v>26.02</v>
      </c>
      <c r="AI66">
        <v>81.040000000000006</v>
      </c>
      <c r="AJ66">
        <v>0</v>
      </c>
      <c r="AK66">
        <v>0.67</v>
      </c>
      <c r="AL66">
        <v>0</v>
      </c>
      <c r="AM66">
        <v>0</v>
      </c>
      <c r="AN66">
        <v>40.479999999999997</v>
      </c>
      <c r="AO66">
        <v>14.46</v>
      </c>
      <c r="AP66">
        <v>38.549999999999997</v>
      </c>
      <c r="AQ66">
        <v>0.28999999999999998</v>
      </c>
      <c r="AR66">
        <v>0.67</v>
      </c>
      <c r="AS66">
        <v>0.39</v>
      </c>
      <c r="AT66">
        <v>0</v>
      </c>
      <c r="AU66">
        <v>0</v>
      </c>
      <c r="AV66">
        <v>0</v>
      </c>
    </row>
    <row r="67" spans="7:48">
      <c r="G67" t="s">
        <v>109</v>
      </c>
      <c r="H67" s="74">
        <v>0.53</v>
      </c>
      <c r="I67" s="47">
        <v>0</v>
      </c>
      <c r="J67" s="47">
        <v>77.809999999999988</v>
      </c>
      <c r="K67" s="47">
        <v>154.08999999999997</v>
      </c>
      <c r="L67" s="47">
        <v>0</v>
      </c>
      <c r="M67" s="75">
        <v>0</v>
      </c>
      <c r="N67" s="74">
        <v>40.479999999999997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W67">
        <v>0</v>
      </c>
      <c r="X67">
        <v>6.75</v>
      </c>
      <c r="Y67">
        <v>0</v>
      </c>
      <c r="Z67">
        <v>23.41</v>
      </c>
      <c r="AA67">
        <v>6.46</v>
      </c>
      <c r="AB67">
        <v>6.75</v>
      </c>
      <c r="AC67">
        <v>26.99</v>
      </c>
      <c r="AD67">
        <v>17.350000000000001</v>
      </c>
      <c r="AE67">
        <v>0</v>
      </c>
      <c r="AF67">
        <v>26.99</v>
      </c>
      <c r="AG67">
        <v>23.41</v>
      </c>
      <c r="AH67">
        <v>23.41</v>
      </c>
      <c r="AI67">
        <v>71.349999999999994</v>
      </c>
      <c r="AJ67">
        <v>0</v>
      </c>
      <c r="AK67">
        <v>0.53</v>
      </c>
      <c r="AL67">
        <v>0</v>
      </c>
      <c r="AM67">
        <v>0</v>
      </c>
      <c r="AN67">
        <v>40.479999999999997</v>
      </c>
      <c r="AO67">
        <v>14.46</v>
      </c>
      <c r="AP67">
        <v>38.549999999999997</v>
      </c>
      <c r="AQ67">
        <v>0.28999999999999998</v>
      </c>
      <c r="AR67">
        <v>0.77</v>
      </c>
      <c r="AS67">
        <v>0.39</v>
      </c>
      <c r="AT67">
        <v>0</v>
      </c>
      <c r="AU67">
        <v>0</v>
      </c>
      <c r="AV67">
        <v>0</v>
      </c>
    </row>
    <row r="68" spans="7:48">
      <c r="G68" t="s">
        <v>110</v>
      </c>
      <c r="H68" s="74">
        <v>0.53</v>
      </c>
      <c r="I68" s="47">
        <v>0</v>
      </c>
      <c r="J68" s="47">
        <v>73.36</v>
      </c>
      <c r="K68" s="47">
        <v>154.08999999999997</v>
      </c>
      <c r="L68" s="47">
        <v>0</v>
      </c>
      <c r="M68" s="75">
        <v>0</v>
      </c>
      <c r="N68" s="74">
        <v>40.479999999999997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W68">
        <v>0</v>
      </c>
      <c r="X68">
        <v>6.75</v>
      </c>
      <c r="Y68">
        <v>0</v>
      </c>
      <c r="Z68">
        <v>23.41</v>
      </c>
      <c r="AA68">
        <v>6.46</v>
      </c>
      <c r="AB68">
        <v>6.75</v>
      </c>
      <c r="AC68">
        <v>26.99</v>
      </c>
      <c r="AD68">
        <v>17.350000000000001</v>
      </c>
      <c r="AE68">
        <v>0</v>
      </c>
      <c r="AF68">
        <v>26.99</v>
      </c>
      <c r="AG68">
        <v>23.41</v>
      </c>
      <c r="AH68">
        <v>23.41</v>
      </c>
      <c r="AI68">
        <v>66.900000000000006</v>
      </c>
      <c r="AJ68">
        <v>0</v>
      </c>
      <c r="AK68">
        <v>0.53</v>
      </c>
      <c r="AL68">
        <v>0</v>
      </c>
      <c r="AM68">
        <v>0</v>
      </c>
      <c r="AN68">
        <v>40.479999999999997</v>
      </c>
      <c r="AO68">
        <v>14.46</v>
      </c>
      <c r="AP68">
        <v>38.549999999999997</v>
      </c>
      <c r="AQ68">
        <v>0.28999999999999998</v>
      </c>
      <c r="AR68">
        <v>0.77</v>
      </c>
      <c r="AS68">
        <v>0.39</v>
      </c>
      <c r="AT68">
        <v>0</v>
      </c>
      <c r="AU68">
        <v>0</v>
      </c>
      <c r="AV68">
        <v>0</v>
      </c>
    </row>
    <row r="69" spans="7:48">
      <c r="G69" t="s">
        <v>111</v>
      </c>
      <c r="H69" s="74">
        <v>0.53</v>
      </c>
      <c r="I69" s="47">
        <v>0</v>
      </c>
      <c r="J69" s="47">
        <v>66.349999999999994</v>
      </c>
      <c r="K69" s="47">
        <v>154.08999999999997</v>
      </c>
      <c r="L69" s="47">
        <v>0</v>
      </c>
      <c r="M69" s="75">
        <v>0</v>
      </c>
      <c r="N69" s="74">
        <v>40.479999999999997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W69">
        <v>0</v>
      </c>
      <c r="X69">
        <v>6.75</v>
      </c>
      <c r="Y69">
        <v>0</v>
      </c>
      <c r="Z69">
        <v>23.41</v>
      </c>
      <c r="AA69">
        <v>6.46</v>
      </c>
      <c r="AB69">
        <v>6.75</v>
      </c>
      <c r="AC69">
        <v>26.99</v>
      </c>
      <c r="AD69">
        <v>17.350000000000001</v>
      </c>
      <c r="AE69">
        <v>0</v>
      </c>
      <c r="AF69">
        <v>26.99</v>
      </c>
      <c r="AG69">
        <v>23.41</v>
      </c>
      <c r="AH69">
        <v>23.41</v>
      </c>
      <c r="AI69">
        <v>59.89</v>
      </c>
      <c r="AJ69">
        <v>0</v>
      </c>
      <c r="AK69">
        <v>0.53</v>
      </c>
      <c r="AL69">
        <v>0</v>
      </c>
      <c r="AM69">
        <v>0</v>
      </c>
      <c r="AN69">
        <v>40.479999999999997</v>
      </c>
      <c r="AO69">
        <v>14.46</v>
      </c>
      <c r="AP69">
        <v>38.549999999999997</v>
      </c>
      <c r="AQ69">
        <v>0.28999999999999998</v>
      </c>
      <c r="AR69">
        <v>0.77</v>
      </c>
      <c r="AS69">
        <v>0.39</v>
      </c>
      <c r="AT69">
        <v>0</v>
      </c>
      <c r="AU69">
        <v>0</v>
      </c>
      <c r="AV69">
        <v>0</v>
      </c>
    </row>
    <row r="70" spans="7:48">
      <c r="G70" t="s">
        <v>112</v>
      </c>
      <c r="H70" s="74">
        <v>0.53</v>
      </c>
      <c r="I70" s="47">
        <v>0</v>
      </c>
      <c r="J70" s="47">
        <v>59.32</v>
      </c>
      <c r="K70" s="47">
        <v>154.08999999999997</v>
      </c>
      <c r="L70" s="47">
        <v>0</v>
      </c>
      <c r="M70" s="75">
        <v>0</v>
      </c>
      <c r="N70" s="74">
        <v>40.479999999999997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W70">
        <v>0</v>
      </c>
      <c r="X70">
        <v>6.75</v>
      </c>
      <c r="Y70">
        <v>0</v>
      </c>
      <c r="Z70">
        <v>23.41</v>
      </c>
      <c r="AA70">
        <v>6.46</v>
      </c>
      <c r="AB70">
        <v>6.75</v>
      </c>
      <c r="AC70">
        <v>26.99</v>
      </c>
      <c r="AD70">
        <v>17.350000000000001</v>
      </c>
      <c r="AE70">
        <v>0</v>
      </c>
      <c r="AF70">
        <v>26.99</v>
      </c>
      <c r="AG70">
        <v>23.41</v>
      </c>
      <c r="AH70">
        <v>23.41</v>
      </c>
      <c r="AI70">
        <v>52.86</v>
      </c>
      <c r="AJ70">
        <v>0</v>
      </c>
      <c r="AK70">
        <v>0.53</v>
      </c>
      <c r="AL70">
        <v>0</v>
      </c>
      <c r="AM70">
        <v>0</v>
      </c>
      <c r="AN70">
        <v>40.479999999999997</v>
      </c>
      <c r="AO70">
        <v>14.46</v>
      </c>
      <c r="AP70">
        <v>38.549999999999997</v>
      </c>
      <c r="AQ70">
        <v>0.28999999999999998</v>
      </c>
      <c r="AR70">
        <v>0.77</v>
      </c>
      <c r="AS70">
        <v>0.39</v>
      </c>
      <c r="AT70">
        <v>0</v>
      </c>
      <c r="AU70">
        <v>0</v>
      </c>
      <c r="AV70">
        <v>0</v>
      </c>
    </row>
    <row r="71" spans="7:48">
      <c r="G71" t="s">
        <v>113</v>
      </c>
      <c r="H71" s="74">
        <v>0.53</v>
      </c>
      <c r="I71" s="47">
        <v>0</v>
      </c>
      <c r="J71" s="47">
        <v>56.379999999999995</v>
      </c>
      <c r="K71" s="47">
        <v>127.5</v>
      </c>
      <c r="L71" s="47">
        <v>0</v>
      </c>
      <c r="M71" s="75">
        <v>0</v>
      </c>
      <c r="N71" s="74">
        <v>40.479999999999997</v>
      </c>
      <c r="O71" s="47">
        <v>96.37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6.75</v>
      </c>
      <c r="Y71">
        <v>0</v>
      </c>
      <c r="Z71">
        <v>23.41</v>
      </c>
      <c r="AA71">
        <v>6.59</v>
      </c>
      <c r="AB71">
        <v>6.75</v>
      </c>
      <c r="AC71">
        <v>26.99</v>
      </c>
      <c r="AD71">
        <v>17.350000000000001</v>
      </c>
      <c r="AE71">
        <v>0</v>
      </c>
      <c r="AF71">
        <v>26.99</v>
      </c>
      <c r="AG71">
        <v>36.619999999999997</v>
      </c>
      <c r="AH71">
        <v>36.619999999999997</v>
      </c>
      <c r="AI71">
        <v>49.79</v>
      </c>
      <c r="AJ71">
        <v>0</v>
      </c>
      <c r="AK71">
        <v>0.53</v>
      </c>
      <c r="AL71">
        <v>0</v>
      </c>
      <c r="AM71">
        <v>0</v>
      </c>
      <c r="AN71">
        <v>40.479999999999997</v>
      </c>
      <c r="AO71">
        <v>0</v>
      </c>
      <c r="AP71">
        <v>0</v>
      </c>
      <c r="AQ71">
        <v>0.28999999999999998</v>
      </c>
      <c r="AR71">
        <v>0.67</v>
      </c>
      <c r="AS71">
        <v>0.39</v>
      </c>
      <c r="AT71">
        <v>96.37</v>
      </c>
      <c r="AU71">
        <v>0</v>
      </c>
      <c r="AV71">
        <v>0</v>
      </c>
    </row>
    <row r="72" spans="7:48">
      <c r="G72" t="s">
        <v>114</v>
      </c>
      <c r="H72" s="74">
        <v>0.53</v>
      </c>
      <c r="I72" s="47">
        <v>0</v>
      </c>
      <c r="J72" s="47">
        <v>47.41</v>
      </c>
      <c r="K72" s="47">
        <v>127.5</v>
      </c>
      <c r="L72" s="47">
        <v>0</v>
      </c>
      <c r="M72" s="75">
        <v>0</v>
      </c>
      <c r="N72" s="74">
        <v>40.479999999999997</v>
      </c>
      <c r="O72" s="47">
        <v>96.37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6.75</v>
      </c>
      <c r="Y72">
        <v>0</v>
      </c>
      <c r="Z72">
        <v>23.41</v>
      </c>
      <c r="AA72">
        <v>6.59</v>
      </c>
      <c r="AB72">
        <v>6.75</v>
      </c>
      <c r="AC72">
        <v>26.99</v>
      </c>
      <c r="AD72">
        <v>17.350000000000001</v>
      </c>
      <c r="AE72">
        <v>0</v>
      </c>
      <c r="AF72">
        <v>26.99</v>
      </c>
      <c r="AG72">
        <v>36.619999999999997</v>
      </c>
      <c r="AH72">
        <v>36.619999999999997</v>
      </c>
      <c r="AI72">
        <v>40.82</v>
      </c>
      <c r="AJ72">
        <v>0</v>
      </c>
      <c r="AK72">
        <v>0.53</v>
      </c>
      <c r="AL72">
        <v>0</v>
      </c>
      <c r="AM72">
        <v>0</v>
      </c>
      <c r="AN72">
        <v>40.479999999999997</v>
      </c>
      <c r="AO72">
        <v>0</v>
      </c>
      <c r="AP72">
        <v>0</v>
      </c>
      <c r="AQ72">
        <v>0.26</v>
      </c>
      <c r="AR72">
        <v>0.7</v>
      </c>
      <c r="AS72">
        <v>0.36</v>
      </c>
      <c r="AT72">
        <v>96.37</v>
      </c>
      <c r="AU72">
        <v>0</v>
      </c>
      <c r="AV72">
        <v>0</v>
      </c>
    </row>
    <row r="73" spans="7:48">
      <c r="G73" t="s">
        <v>115</v>
      </c>
      <c r="H73" s="74">
        <v>0.53</v>
      </c>
      <c r="I73" s="47">
        <v>0</v>
      </c>
      <c r="J73" s="47">
        <v>35.42</v>
      </c>
      <c r="K73" s="47">
        <v>127.5</v>
      </c>
      <c r="L73" s="47">
        <v>0</v>
      </c>
      <c r="M73" s="75">
        <v>0</v>
      </c>
      <c r="N73" s="74">
        <v>40.479999999999997</v>
      </c>
      <c r="O73" s="47">
        <v>96.37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6.75</v>
      </c>
      <c r="Y73">
        <v>0</v>
      </c>
      <c r="Z73">
        <v>23.41</v>
      </c>
      <c r="AA73">
        <v>6.59</v>
      </c>
      <c r="AB73">
        <v>6.75</v>
      </c>
      <c r="AC73">
        <v>26.99</v>
      </c>
      <c r="AD73">
        <v>17.350000000000001</v>
      </c>
      <c r="AE73">
        <v>0</v>
      </c>
      <c r="AF73">
        <v>26.99</v>
      </c>
      <c r="AG73">
        <v>36.619999999999997</v>
      </c>
      <c r="AH73">
        <v>36.619999999999997</v>
      </c>
      <c r="AI73">
        <v>28.83</v>
      </c>
      <c r="AJ73">
        <v>0</v>
      </c>
      <c r="AK73">
        <v>0.53</v>
      </c>
      <c r="AL73">
        <v>0</v>
      </c>
      <c r="AM73">
        <v>0</v>
      </c>
      <c r="AN73">
        <v>40.479999999999997</v>
      </c>
      <c r="AO73">
        <v>0</v>
      </c>
      <c r="AP73">
        <v>0</v>
      </c>
      <c r="AQ73">
        <v>0.16</v>
      </c>
      <c r="AR73">
        <v>0.43</v>
      </c>
      <c r="AS73">
        <v>0.22</v>
      </c>
      <c r="AT73">
        <v>96.37</v>
      </c>
      <c r="AU73">
        <v>0</v>
      </c>
      <c r="AV73">
        <v>0</v>
      </c>
    </row>
    <row r="74" spans="7:48">
      <c r="G74" t="s">
        <v>116</v>
      </c>
      <c r="H74" s="74">
        <v>0.53</v>
      </c>
      <c r="I74" s="47">
        <v>0</v>
      </c>
      <c r="J74" s="47">
        <v>27.26</v>
      </c>
      <c r="K74" s="47">
        <v>127.5</v>
      </c>
      <c r="L74" s="47">
        <v>0</v>
      </c>
      <c r="M74" s="75">
        <v>0</v>
      </c>
      <c r="N74" s="74">
        <v>40.479999999999997</v>
      </c>
      <c r="O74" s="47">
        <v>96.37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6.75</v>
      </c>
      <c r="Y74">
        <v>0</v>
      </c>
      <c r="Z74">
        <v>23.41</v>
      </c>
      <c r="AA74">
        <v>6.59</v>
      </c>
      <c r="AB74">
        <v>6.75</v>
      </c>
      <c r="AC74">
        <v>19.399999999999999</v>
      </c>
      <c r="AD74">
        <v>17.350000000000001</v>
      </c>
      <c r="AE74">
        <v>0</v>
      </c>
      <c r="AF74">
        <v>19.399999999999999</v>
      </c>
      <c r="AG74">
        <v>36.619999999999997</v>
      </c>
      <c r="AH74">
        <v>36.619999999999997</v>
      </c>
      <c r="AI74">
        <v>20.67</v>
      </c>
      <c r="AJ74">
        <v>0</v>
      </c>
      <c r="AK74">
        <v>0.53</v>
      </c>
      <c r="AL74">
        <v>0</v>
      </c>
      <c r="AM74">
        <v>0</v>
      </c>
      <c r="AN74">
        <v>40.479999999999997</v>
      </c>
      <c r="AO74">
        <v>0</v>
      </c>
      <c r="AP74">
        <v>0</v>
      </c>
      <c r="AQ74">
        <v>0.08</v>
      </c>
      <c r="AR74">
        <v>0.17</v>
      </c>
      <c r="AS74">
        <v>0.14000000000000001</v>
      </c>
      <c r="AT74">
        <v>96.37</v>
      </c>
      <c r="AU74">
        <v>0</v>
      </c>
      <c r="AV74">
        <v>0</v>
      </c>
    </row>
    <row r="75" spans="7:48">
      <c r="G75" t="s">
        <v>117</v>
      </c>
      <c r="H75" s="74">
        <v>0.53</v>
      </c>
      <c r="I75" s="47">
        <v>0</v>
      </c>
      <c r="J75" s="47">
        <v>19.420000000000002</v>
      </c>
      <c r="K75" s="47">
        <v>127.5</v>
      </c>
      <c r="L75" s="47">
        <v>0</v>
      </c>
      <c r="M75" s="75">
        <v>0</v>
      </c>
      <c r="N75" s="74">
        <v>40.479999999999997</v>
      </c>
      <c r="O75" s="47">
        <v>144.55000000000001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6.75</v>
      </c>
      <c r="Y75">
        <v>0</v>
      </c>
      <c r="Z75">
        <v>23.41</v>
      </c>
      <c r="AA75">
        <v>6.59</v>
      </c>
      <c r="AB75">
        <v>6.75</v>
      </c>
      <c r="AC75">
        <v>32</v>
      </c>
      <c r="AD75">
        <v>17.350000000000001</v>
      </c>
      <c r="AE75">
        <v>0</v>
      </c>
      <c r="AF75">
        <v>32</v>
      </c>
      <c r="AG75">
        <v>36.619999999999997</v>
      </c>
      <c r="AH75">
        <v>36.619999999999997</v>
      </c>
      <c r="AI75">
        <v>12.83</v>
      </c>
      <c r="AJ75">
        <v>0</v>
      </c>
      <c r="AK75">
        <v>0.53</v>
      </c>
      <c r="AL75">
        <v>0</v>
      </c>
      <c r="AM75">
        <v>0</v>
      </c>
      <c r="AN75">
        <v>40.479999999999997</v>
      </c>
      <c r="AO75">
        <v>0</v>
      </c>
      <c r="AP75">
        <v>0</v>
      </c>
      <c r="AQ75">
        <v>0.01</v>
      </c>
      <c r="AR75">
        <v>0.03</v>
      </c>
      <c r="AS75">
        <v>0.02</v>
      </c>
      <c r="AT75">
        <v>96.37</v>
      </c>
      <c r="AU75">
        <v>0</v>
      </c>
      <c r="AV75">
        <v>48.18</v>
      </c>
    </row>
    <row r="76" spans="7:48">
      <c r="G76" t="s">
        <v>118</v>
      </c>
      <c r="H76" s="74">
        <v>0.53</v>
      </c>
      <c r="I76" s="47">
        <v>0</v>
      </c>
      <c r="J76" s="47">
        <v>17.740000000000002</v>
      </c>
      <c r="K76" s="47">
        <v>127.5</v>
      </c>
      <c r="L76" s="47">
        <v>0</v>
      </c>
      <c r="M76" s="75">
        <v>0</v>
      </c>
      <c r="N76" s="74">
        <v>40.479999999999997</v>
      </c>
      <c r="O76" s="47">
        <v>144.55000000000001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6.75</v>
      </c>
      <c r="Y76">
        <v>0</v>
      </c>
      <c r="Z76">
        <v>23.41</v>
      </c>
      <c r="AA76">
        <v>6.59</v>
      </c>
      <c r="AB76">
        <v>6.75</v>
      </c>
      <c r="AC76">
        <v>32</v>
      </c>
      <c r="AD76">
        <v>17.350000000000001</v>
      </c>
      <c r="AE76">
        <v>0</v>
      </c>
      <c r="AF76">
        <v>32</v>
      </c>
      <c r="AG76">
        <v>36.619999999999997</v>
      </c>
      <c r="AH76">
        <v>36.619999999999997</v>
      </c>
      <c r="AI76">
        <v>11.15</v>
      </c>
      <c r="AJ76">
        <v>0</v>
      </c>
      <c r="AK76">
        <v>0.53</v>
      </c>
      <c r="AL76">
        <v>0</v>
      </c>
      <c r="AM76">
        <v>0</v>
      </c>
      <c r="AN76">
        <v>40.479999999999997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96.37</v>
      </c>
      <c r="AU76">
        <v>0</v>
      </c>
      <c r="AV76">
        <v>48.18</v>
      </c>
    </row>
    <row r="77" spans="7:48">
      <c r="G77" t="s">
        <v>119</v>
      </c>
      <c r="H77" s="74">
        <v>0.53</v>
      </c>
      <c r="I77" s="47">
        <v>0</v>
      </c>
      <c r="J77" s="47">
        <v>9.0399999999999991</v>
      </c>
      <c r="K77" s="47">
        <v>127.5</v>
      </c>
      <c r="L77" s="47">
        <v>0</v>
      </c>
      <c r="M77" s="75">
        <v>0</v>
      </c>
      <c r="N77" s="74">
        <v>40.479999999999997</v>
      </c>
      <c r="O77" s="47">
        <v>192.73000000000002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6.75</v>
      </c>
      <c r="Y77">
        <v>0</v>
      </c>
      <c r="Z77">
        <v>23.41</v>
      </c>
      <c r="AA77">
        <v>6.59</v>
      </c>
      <c r="AB77">
        <v>6.75</v>
      </c>
      <c r="AC77">
        <v>32</v>
      </c>
      <c r="AD77">
        <v>17.350000000000001</v>
      </c>
      <c r="AE77">
        <v>48.18</v>
      </c>
      <c r="AF77">
        <v>32</v>
      </c>
      <c r="AG77">
        <v>36.619999999999997</v>
      </c>
      <c r="AH77">
        <v>36.619999999999997</v>
      </c>
      <c r="AI77">
        <v>2.4500000000000002</v>
      </c>
      <c r="AJ77">
        <v>0</v>
      </c>
      <c r="AK77">
        <v>0.53</v>
      </c>
      <c r="AL77">
        <v>0</v>
      </c>
      <c r="AM77">
        <v>0</v>
      </c>
      <c r="AN77">
        <v>40.479999999999997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96.37</v>
      </c>
      <c r="AU77">
        <v>0</v>
      </c>
      <c r="AV77">
        <v>48.18</v>
      </c>
    </row>
    <row r="78" spans="7:48">
      <c r="G78" t="s">
        <v>120</v>
      </c>
      <c r="H78" s="74">
        <v>0.53</v>
      </c>
      <c r="I78" s="47">
        <v>0</v>
      </c>
      <c r="J78" s="47">
        <v>7.01</v>
      </c>
      <c r="K78" s="47">
        <v>135.88999999999999</v>
      </c>
      <c r="L78" s="47">
        <v>0</v>
      </c>
      <c r="M78" s="75">
        <v>0</v>
      </c>
      <c r="N78" s="74">
        <v>40.479999999999997</v>
      </c>
      <c r="O78" s="47">
        <v>192.73000000000002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6.75</v>
      </c>
      <c r="Y78">
        <v>0</v>
      </c>
      <c r="Z78">
        <v>31.8</v>
      </c>
      <c r="AA78">
        <v>6.59</v>
      </c>
      <c r="AB78">
        <v>6.75</v>
      </c>
      <c r="AC78">
        <v>32</v>
      </c>
      <c r="AD78">
        <v>17.350000000000001</v>
      </c>
      <c r="AE78">
        <v>48.18</v>
      </c>
      <c r="AF78">
        <v>32</v>
      </c>
      <c r="AG78">
        <v>36.619999999999997</v>
      </c>
      <c r="AH78">
        <v>36.619999999999997</v>
      </c>
      <c r="AI78">
        <v>0.42</v>
      </c>
      <c r="AJ78">
        <v>0</v>
      </c>
      <c r="AK78">
        <v>0.53</v>
      </c>
      <c r="AL78">
        <v>0</v>
      </c>
      <c r="AM78">
        <v>0</v>
      </c>
      <c r="AN78">
        <v>40.479999999999997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96.37</v>
      </c>
      <c r="AU78">
        <v>0</v>
      </c>
      <c r="AV78">
        <v>48.18</v>
      </c>
    </row>
    <row r="79" spans="7:48">
      <c r="G79" t="s">
        <v>121</v>
      </c>
      <c r="H79" s="74">
        <v>0.63</v>
      </c>
      <c r="I79" s="47">
        <v>0</v>
      </c>
      <c r="J79" s="47">
        <v>6.9799999999999995</v>
      </c>
      <c r="K79" s="47">
        <v>135.88999999999999</v>
      </c>
      <c r="L79" s="47">
        <v>0</v>
      </c>
      <c r="M79" s="75">
        <v>0</v>
      </c>
      <c r="N79" s="74">
        <v>40.479999999999997</v>
      </c>
      <c r="O79" s="47">
        <v>192.73000000000002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6.75</v>
      </c>
      <c r="Y79">
        <v>0</v>
      </c>
      <c r="Z79">
        <v>31.8</v>
      </c>
      <c r="AA79">
        <v>6.64</v>
      </c>
      <c r="AB79">
        <v>6.75</v>
      </c>
      <c r="AC79">
        <v>32</v>
      </c>
      <c r="AD79">
        <v>17.350000000000001</v>
      </c>
      <c r="AE79">
        <v>48.18</v>
      </c>
      <c r="AF79">
        <v>32</v>
      </c>
      <c r="AG79">
        <v>36.619999999999997</v>
      </c>
      <c r="AH79">
        <v>36.619999999999997</v>
      </c>
      <c r="AI79">
        <v>0.34</v>
      </c>
      <c r="AJ79">
        <v>0</v>
      </c>
      <c r="AK79">
        <v>0.63</v>
      </c>
      <c r="AL79">
        <v>0</v>
      </c>
      <c r="AM79">
        <v>0</v>
      </c>
      <c r="AN79">
        <v>40.479999999999997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96.37</v>
      </c>
      <c r="AU79">
        <v>0</v>
      </c>
      <c r="AV79">
        <v>48.18</v>
      </c>
    </row>
    <row r="80" spans="7:48">
      <c r="G80" t="s">
        <v>122</v>
      </c>
      <c r="H80" s="74">
        <v>0.63</v>
      </c>
      <c r="I80" s="47">
        <v>0</v>
      </c>
      <c r="J80" s="47">
        <v>6.93</v>
      </c>
      <c r="K80" s="47">
        <v>135.88999999999999</v>
      </c>
      <c r="L80" s="47">
        <v>0</v>
      </c>
      <c r="M80" s="75">
        <v>0</v>
      </c>
      <c r="N80" s="74">
        <v>40.479999999999997</v>
      </c>
      <c r="O80" s="47">
        <v>192.73000000000002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6.75</v>
      </c>
      <c r="Y80">
        <v>0</v>
      </c>
      <c r="Z80">
        <v>31.8</v>
      </c>
      <c r="AA80">
        <v>6.64</v>
      </c>
      <c r="AB80">
        <v>6.75</v>
      </c>
      <c r="AC80">
        <v>32</v>
      </c>
      <c r="AD80">
        <v>17.350000000000001</v>
      </c>
      <c r="AE80">
        <v>48.18</v>
      </c>
      <c r="AF80">
        <v>32</v>
      </c>
      <c r="AG80">
        <v>36.619999999999997</v>
      </c>
      <c r="AH80">
        <v>36.619999999999997</v>
      </c>
      <c r="AI80">
        <v>0.28999999999999998</v>
      </c>
      <c r="AJ80">
        <v>0</v>
      </c>
      <c r="AK80">
        <v>0.63</v>
      </c>
      <c r="AL80">
        <v>0</v>
      </c>
      <c r="AM80">
        <v>0</v>
      </c>
      <c r="AN80">
        <v>40.479999999999997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96.37</v>
      </c>
      <c r="AU80">
        <v>0</v>
      </c>
      <c r="AV80">
        <v>48.18</v>
      </c>
    </row>
    <row r="81" spans="7:48">
      <c r="G81" t="s">
        <v>123</v>
      </c>
      <c r="H81" s="74">
        <v>0.63</v>
      </c>
      <c r="I81" s="47">
        <v>0</v>
      </c>
      <c r="J81" s="47">
        <v>6.64</v>
      </c>
      <c r="K81" s="47">
        <v>135.88999999999999</v>
      </c>
      <c r="L81" s="47">
        <v>0</v>
      </c>
      <c r="M81" s="75">
        <v>0</v>
      </c>
      <c r="N81" s="74">
        <v>40.479999999999997</v>
      </c>
      <c r="O81" s="47">
        <v>192.73000000000002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6.75</v>
      </c>
      <c r="Y81">
        <v>0</v>
      </c>
      <c r="Z81">
        <v>31.8</v>
      </c>
      <c r="AA81">
        <v>6.64</v>
      </c>
      <c r="AB81">
        <v>6.75</v>
      </c>
      <c r="AC81">
        <v>32</v>
      </c>
      <c r="AD81">
        <v>17.350000000000001</v>
      </c>
      <c r="AE81">
        <v>48.18</v>
      </c>
      <c r="AF81">
        <v>32</v>
      </c>
      <c r="AG81">
        <v>36.619999999999997</v>
      </c>
      <c r="AH81">
        <v>36.619999999999997</v>
      </c>
      <c r="AI81">
        <v>0</v>
      </c>
      <c r="AJ81">
        <v>0</v>
      </c>
      <c r="AK81">
        <v>0.63</v>
      </c>
      <c r="AL81">
        <v>0</v>
      </c>
      <c r="AM81">
        <v>0</v>
      </c>
      <c r="AN81">
        <v>40.479999999999997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96.37</v>
      </c>
      <c r="AU81">
        <v>0</v>
      </c>
      <c r="AV81">
        <v>48.18</v>
      </c>
    </row>
    <row r="82" spans="7:48">
      <c r="G82" t="s">
        <v>124</v>
      </c>
      <c r="H82" s="74">
        <v>0.63</v>
      </c>
      <c r="I82" s="47">
        <v>0</v>
      </c>
      <c r="J82" s="47">
        <v>6.64</v>
      </c>
      <c r="K82" s="47">
        <v>135.88999999999999</v>
      </c>
      <c r="L82" s="47">
        <v>0</v>
      </c>
      <c r="M82" s="75">
        <v>0</v>
      </c>
      <c r="N82" s="74">
        <v>40.479999999999997</v>
      </c>
      <c r="O82" s="47">
        <v>192.73000000000002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6.75</v>
      </c>
      <c r="Y82">
        <v>0</v>
      </c>
      <c r="Z82">
        <v>31.8</v>
      </c>
      <c r="AA82">
        <v>6.64</v>
      </c>
      <c r="AB82">
        <v>6.75</v>
      </c>
      <c r="AC82">
        <v>32</v>
      </c>
      <c r="AD82">
        <v>17.350000000000001</v>
      </c>
      <c r="AE82">
        <v>48.18</v>
      </c>
      <c r="AF82">
        <v>32</v>
      </c>
      <c r="AG82">
        <v>36.619999999999997</v>
      </c>
      <c r="AH82">
        <v>36.619999999999997</v>
      </c>
      <c r="AI82">
        <v>0</v>
      </c>
      <c r="AJ82">
        <v>0</v>
      </c>
      <c r="AK82">
        <v>0.63</v>
      </c>
      <c r="AL82">
        <v>0</v>
      </c>
      <c r="AM82">
        <v>0</v>
      </c>
      <c r="AN82">
        <v>40.479999999999997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96.37</v>
      </c>
      <c r="AU82">
        <v>0</v>
      </c>
      <c r="AV82">
        <v>48.18</v>
      </c>
    </row>
    <row r="83" spans="7:48">
      <c r="G83" t="s">
        <v>125</v>
      </c>
      <c r="H83" s="74">
        <v>0.63</v>
      </c>
      <c r="I83" s="47">
        <v>0</v>
      </c>
      <c r="J83" s="47">
        <v>6.74</v>
      </c>
      <c r="K83" s="47">
        <v>135.88999999999999</v>
      </c>
      <c r="L83" s="47">
        <v>0</v>
      </c>
      <c r="M83" s="75">
        <v>0</v>
      </c>
      <c r="N83" s="74">
        <v>40.479999999999997</v>
      </c>
      <c r="O83" s="47">
        <v>265.01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6.75</v>
      </c>
      <c r="Y83">
        <v>0</v>
      </c>
      <c r="Z83">
        <v>31.8</v>
      </c>
      <c r="AA83">
        <v>6.74</v>
      </c>
      <c r="AB83">
        <v>6.75</v>
      </c>
      <c r="AC83">
        <v>32</v>
      </c>
      <c r="AD83">
        <v>17.350000000000001</v>
      </c>
      <c r="AE83">
        <v>48.18</v>
      </c>
      <c r="AF83">
        <v>32</v>
      </c>
      <c r="AG83">
        <v>36.619999999999997</v>
      </c>
      <c r="AH83">
        <v>36.619999999999997</v>
      </c>
      <c r="AI83">
        <v>0</v>
      </c>
      <c r="AJ83">
        <v>48.18</v>
      </c>
      <c r="AK83">
        <v>0.63</v>
      </c>
      <c r="AL83">
        <v>0</v>
      </c>
      <c r="AM83">
        <v>0</v>
      </c>
      <c r="AN83">
        <v>40.479999999999997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96.37</v>
      </c>
      <c r="AU83">
        <v>0</v>
      </c>
      <c r="AV83">
        <v>72.28</v>
      </c>
    </row>
    <row r="84" spans="7:48">
      <c r="G84" t="s">
        <v>126</v>
      </c>
      <c r="H84" s="74">
        <v>0.63</v>
      </c>
      <c r="I84" s="47">
        <v>0</v>
      </c>
      <c r="J84" s="47">
        <v>6.74</v>
      </c>
      <c r="K84" s="47">
        <v>135.88999999999999</v>
      </c>
      <c r="L84" s="47">
        <v>0</v>
      </c>
      <c r="M84" s="75">
        <v>0</v>
      </c>
      <c r="N84" s="74">
        <v>40.479999999999997</v>
      </c>
      <c r="O84" s="47">
        <v>265.01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6.75</v>
      </c>
      <c r="Y84">
        <v>0</v>
      </c>
      <c r="Z84">
        <v>31.8</v>
      </c>
      <c r="AA84">
        <v>6.74</v>
      </c>
      <c r="AB84">
        <v>6.75</v>
      </c>
      <c r="AC84">
        <v>32</v>
      </c>
      <c r="AD84">
        <v>17.350000000000001</v>
      </c>
      <c r="AE84">
        <v>48.18</v>
      </c>
      <c r="AF84">
        <v>32</v>
      </c>
      <c r="AG84">
        <v>36.619999999999997</v>
      </c>
      <c r="AH84">
        <v>36.619999999999997</v>
      </c>
      <c r="AI84">
        <v>0</v>
      </c>
      <c r="AJ84">
        <v>48.18</v>
      </c>
      <c r="AK84">
        <v>0.63</v>
      </c>
      <c r="AL84">
        <v>0</v>
      </c>
      <c r="AM84">
        <v>0</v>
      </c>
      <c r="AN84">
        <v>40.479999999999997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96.37</v>
      </c>
      <c r="AU84">
        <v>0</v>
      </c>
      <c r="AV84">
        <v>72.28</v>
      </c>
    </row>
    <row r="85" spans="7:48">
      <c r="G85" t="s">
        <v>127</v>
      </c>
      <c r="H85" s="74">
        <v>0.63</v>
      </c>
      <c r="I85" s="47">
        <v>0</v>
      </c>
      <c r="J85" s="47">
        <v>6.74</v>
      </c>
      <c r="K85" s="47">
        <v>135.88999999999999</v>
      </c>
      <c r="L85" s="47">
        <v>0</v>
      </c>
      <c r="M85" s="75">
        <v>0</v>
      </c>
      <c r="N85" s="74">
        <v>40.479999999999997</v>
      </c>
      <c r="O85" s="47">
        <v>265.01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6.75</v>
      </c>
      <c r="Y85">
        <v>0</v>
      </c>
      <c r="Z85">
        <v>31.8</v>
      </c>
      <c r="AA85">
        <v>6.74</v>
      </c>
      <c r="AB85">
        <v>6.75</v>
      </c>
      <c r="AC85">
        <v>32</v>
      </c>
      <c r="AD85">
        <v>17.350000000000001</v>
      </c>
      <c r="AE85">
        <v>48.18</v>
      </c>
      <c r="AF85">
        <v>32</v>
      </c>
      <c r="AG85">
        <v>36.619999999999997</v>
      </c>
      <c r="AH85">
        <v>36.619999999999997</v>
      </c>
      <c r="AI85">
        <v>0</v>
      </c>
      <c r="AJ85">
        <v>48.18</v>
      </c>
      <c r="AK85">
        <v>0.63</v>
      </c>
      <c r="AL85">
        <v>0</v>
      </c>
      <c r="AM85">
        <v>0</v>
      </c>
      <c r="AN85">
        <v>40.479999999999997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96.37</v>
      </c>
      <c r="AU85">
        <v>0</v>
      </c>
      <c r="AV85">
        <v>72.28</v>
      </c>
    </row>
    <row r="86" spans="7:48">
      <c r="G86" t="s">
        <v>128</v>
      </c>
      <c r="H86" s="74">
        <v>0.63</v>
      </c>
      <c r="I86" s="47">
        <v>0</v>
      </c>
      <c r="J86" s="47">
        <v>6.74</v>
      </c>
      <c r="K86" s="47">
        <v>135.88999999999999</v>
      </c>
      <c r="L86" s="47">
        <v>0</v>
      </c>
      <c r="M86" s="75">
        <v>0</v>
      </c>
      <c r="N86" s="74">
        <v>40.479999999999997</v>
      </c>
      <c r="O86" s="47">
        <v>265.01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6.75</v>
      </c>
      <c r="Y86">
        <v>0</v>
      </c>
      <c r="Z86">
        <v>31.8</v>
      </c>
      <c r="AA86">
        <v>6.74</v>
      </c>
      <c r="AB86">
        <v>6.75</v>
      </c>
      <c r="AC86">
        <v>32</v>
      </c>
      <c r="AD86">
        <v>17.350000000000001</v>
      </c>
      <c r="AE86">
        <v>48.18</v>
      </c>
      <c r="AF86">
        <v>32</v>
      </c>
      <c r="AG86">
        <v>36.619999999999997</v>
      </c>
      <c r="AH86">
        <v>36.619999999999997</v>
      </c>
      <c r="AI86">
        <v>0</v>
      </c>
      <c r="AJ86">
        <v>48.18</v>
      </c>
      <c r="AK86">
        <v>0.63</v>
      </c>
      <c r="AL86">
        <v>0</v>
      </c>
      <c r="AM86">
        <v>0</v>
      </c>
      <c r="AN86">
        <v>40.479999999999997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96.37</v>
      </c>
      <c r="AU86">
        <v>0</v>
      </c>
      <c r="AV86">
        <v>72.28</v>
      </c>
    </row>
    <row r="87" spans="7:48">
      <c r="G87" t="s">
        <v>129</v>
      </c>
      <c r="H87" s="74">
        <v>0.63</v>
      </c>
      <c r="I87" s="47">
        <v>0</v>
      </c>
      <c r="J87" s="47">
        <v>6.82</v>
      </c>
      <c r="K87" s="47">
        <v>135.88999999999999</v>
      </c>
      <c r="L87" s="47">
        <v>0</v>
      </c>
      <c r="M87" s="75">
        <v>0</v>
      </c>
      <c r="N87" s="74">
        <v>40.479999999999997</v>
      </c>
      <c r="O87" s="47">
        <v>265.01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6.75</v>
      </c>
      <c r="Y87">
        <v>0</v>
      </c>
      <c r="Z87">
        <v>31.8</v>
      </c>
      <c r="AA87">
        <v>6.82</v>
      </c>
      <c r="AB87">
        <v>6.75</v>
      </c>
      <c r="AC87">
        <v>32</v>
      </c>
      <c r="AD87">
        <v>17.350000000000001</v>
      </c>
      <c r="AE87">
        <v>48.18</v>
      </c>
      <c r="AF87">
        <v>32</v>
      </c>
      <c r="AG87">
        <v>36.619999999999997</v>
      </c>
      <c r="AH87">
        <v>36.619999999999997</v>
      </c>
      <c r="AI87">
        <v>0</v>
      </c>
      <c r="AJ87">
        <v>48.18</v>
      </c>
      <c r="AK87">
        <v>0.63</v>
      </c>
      <c r="AL87">
        <v>0</v>
      </c>
      <c r="AM87">
        <v>0</v>
      </c>
      <c r="AN87">
        <v>40.479999999999997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96.37</v>
      </c>
      <c r="AU87">
        <v>0</v>
      </c>
      <c r="AV87">
        <v>72.28</v>
      </c>
    </row>
    <row r="88" spans="7:48">
      <c r="G88" t="s">
        <v>130</v>
      </c>
      <c r="H88" s="74">
        <v>0.63</v>
      </c>
      <c r="I88" s="47">
        <v>0</v>
      </c>
      <c r="J88" s="47">
        <v>6.82</v>
      </c>
      <c r="K88" s="47">
        <v>135.88999999999999</v>
      </c>
      <c r="L88" s="47">
        <v>0</v>
      </c>
      <c r="M88" s="75">
        <v>0</v>
      </c>
      <c r="N88" s="74">
        <v>40.479999999999997</v>
      </c>
      <c r="O88" s="47">
        <v>265.01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6.75</v>
      </c>
      <c r="Y88">
        <v>0</v>
      </c>
      <c r="Z88">
        <v>31.8</v>
      </c>
      <c r="AA88">
        <v>6.82</v>
      </c>
      <c r="AB88">
        <v>6.75</v>
      </c>
      <c r="AC88">
        <v>32</v>
      </c>
      <c r="AD88">
        <v>17.350000000000001</v>
      </c>
      <c r="AE88">
        <v>48.18</v>
      </c>
      <c r="AF88">
        <v>32</v>
      </c>
      <c r="AG88">
        <v>36.619999999999997</v>
      </c>
      <c r="AH88">
        <v>36.619999999999997</v>
      </c>
      <c r="AI88">
        <v>0</v>
      </c>
      <c r="AJ88">
        <v>48.18</v>
      </c>
      <c r="AK88">
        <v>0.63</v>
      </c>
      <c r="AL88">
        <v>0</v>
      </c>
      <c r="AM88">
        <v>0</v>
      </c>
      <c r="AN88">
        <v>40.479999999999997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96.37</v>
      </c>
      <c r="AU88">
        <v>0</v>
      </c>
      <c r="AV88">
        <v>72.28</v>
      </c>
    </row>
    <row r="89" spans="7:48">
      <c r="G89" t="s">
        <v>131</v>
      </c>
      <c r="H89" s="74">
        <v>0.63</v>
      </c>
      <c r="I89" s="47">
        <v>0</v>
      </c>
      <c r="J89" s="47">
        <v>6.82</v>
      </c>
      <c r="K89" s="47">
        <v>135.88999999999999</v>
      </c>
      <c r="L89" s="47">
        <v>0</v>
      </c>
      <c r="M89" s="75">
        <v>0</v>
      </c>
      <c r="N89" s="74">
        <v>40.479999999999997</v>
      </c>
      <c r="O89" s="47">
        <v>265.01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6.75</v>
      </c>
      <c r="Y89">
        <v>0</v>
      </c>
      <c r="Z89">
        <v>31.8</v>
      </c>
      <c r="AA89">
        <v>6.82</v>
      </c>
      <c r="AB89">
        <v>6.75</v>
      </c>
      <c r="AC89">
        <v>31.51</v>
      </c>
      <c r="AD89">
        <v>17.350000000000001</v>
      </c>
      <c r="AE89">
        <v>48.18</v>
      </c>
      <c r="AF89">
        <v>31.51</v>
      </c>
      <c r="AG89">
        <v>36.619999999999997</v>
      </c>
      <c r="AH89">
        <v>36.619999999999997</v>
      </c>
      <c r="AI89">
        <v>0</v>
      </c>
      <c r="AJ89">
        <v>48.18</v>
      </c>
      <c r="AK89">
        <v>0.63</v>
      </c>
      <c r="AL89">
        <v>0</v>
      </c>
      <c r="AM89">
        <v>0</v>
      </c>
      <c r="AN89">
        <v>40.479999999999997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96.37</v>
      </c>
      <c r="AU89">
        <v>0</v>
      </c>
      <c r="AV89">
        <v>72.28</v>
      </c>
    </row>
    <row r="90" spans="7:48">
      <c r="G90" t="s">
        <v>132</v>
      </c>
      <c r="H90" s="74">
        <v>0.63</v>
      </c>
      <c r="I90" s="47">
        <v>0</v>
      </c>
      <c r="J90" s="47">
        <v>6.82</v>
      </c>
      <c r="K90" s="47">
        <v>135.88999999999999</v>
      </c>
      <c r="L90" s="47">
        <v>0</v>
      </c>
      <c r="M90" s="75">
        <v>0</v>
      </c>
      <c r="N90" s="74">
        <v>40.479999999999997</v>
      </c>
      <c r="O90" s="47">
        <v>265.01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6.75</v>
      </c>
      <c r="Y90">
        <v>0</v>
      </c>
      <c r="Z90">
        <v>31.8</v>
      </c>
      <c r="AA90">
        <v>6.82</v>
      </c>
      <c r="AB90">
        <v>6.75</v>
      </c>
      <c r="AC90">
        <v>31.51</v>
      </c>
      <c r="AD90">
        <v>17.350000000000001</v>
      </c>
      <c r="AE90">
        <v>48.18</v>
      </c>
      <c r="AF90">
        <v>31.51</v>
      </c>
      <c r="AG90">
        <v>36.619999999999997</v>
      </c>
      <c r="AH90">
        <v>36.619999999999997</v>
      </c>
      <c r="AI90">
        <v>0</v>
      </c>
      <c r="AJ90">
        <v>48.18</v>
      </c>
      <c r="AK90">
        <v>0.63</v>
      </c>
      <c r="AL90">
        <v>0</v>
      </c>
      <c r="AM90">
        <v>0</v>
      </c>
      <c r="AN90">
        <v>40.479999999999997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96.37</v>
      </c>
      <c r="AU90">
        <v>0</v>
      </c>
      <c r="AV90">
        <v>72.28</v>
      </c>
    </row>
    <row r="91" spans="7:48">
      <c r="G91" t="s">
        <v>133</v>
      </c>
      <c r="H91" s="74">
        <v>0.53</v>
      </c>
      <c r="I91" s="47">
        <v>0</v>
      </c>
      <c r="J91" s="47">
        <v>6.82</v>
      </c>
      <c r="K91" s="47">
        <v>135.88999999999999</v>
      </c>
      <c r="L91" s="47">
        <v>0</v>
      </c>
      <c r="M91" s="75">
        <v>0</v>
      </c>
      <c r="N91" s="74">
        <v>317.85000000000002</v>
      </c>
      <c r="O91" s="47">
        <v>341.4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6.75</v>
      </c>
      <c r="Y91">
        <v>76.39</v>
      </c>
      <c r="Z91">
        <v>31.8</v>
      </c>
      <c r="AA91">
        <v>6.82</v>
      </c>
      <c r="AB91">
        <v>6.75</v>
      </c>
      <c r="AC91">
        <v>31.51</v>
      </c>
      <c r="AD91">
        <v>17.350000000000001</v>
      </c>
      <c r="AE91">
        <v>48.18</v>
      </c>
      <c r="AF91">
        <v>31.51</v>
      </c>
      <c r="AG91">
        <v>36.619999999999997</v>
      </c>
      <c r="AH91">
        <v>36.619999999999997</v>
      </c>
      <c r="AI91">
        <v>0</v>
      </c>
      <c r="AJ91">
        <v>48.18</v>
      </c>
      <c r="AK91">
        <v>0.53</v>
      </c>
      <c r="AL91">
        <v>24.09</v>
      </c>
      <c r="AM91">
        <v>24.09</v>
      </c>
      <c r="AN91">
        <v>40.479999999999997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96.37</v>
      </c>
      <c r="AU91">
        <v>229.19</v>
      </c>
      <c r="AV91">
        <v>72.28</v>
      </c>
    </row>
    <row r="92" spans="7:48">
      <c r="G92" t="s">
        <v>134</v>
      </c>
      <c r="H92" s="74">
        <v>0.53</v>
      </c>
      <c r="I92" s="47">
        <v>0</v>
      </c>
      <c r="J92" s="47">
        <v>6.82</v>
      </c>
      <c r="K92" s="47">
        <v>135.88999999999999</v>
      </c>
      <c r="L92" s="47">
        <v>0</v>
      </c>
      <c r="M92" s="75">
        <v>0</v>
      </c>
      <c r="N92" s="74">
        <v>317.85000000000002</v>
      </c>
      <c r="O92" s="47">
        <v>341.4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6.75</v>
      </c>
      <c r="Y92">
        <v>76.39</v>
      </c>
      <c r="Z92">
        <v>31.8</v>
      </c>
      <c r="AA92">
        <v>6.82</v>
      </c>
      <c r="AB92">
        <v>6.75</v>
      </c>
      <c r="AC92">
        <v>31.51</v>
      </c>
      <c r="AD92">
        <v>17.350000000000001</v>
      </c>
      <c r="AE92">
        <v>48.18</v>
      </c>
      <c r="AF92">
        <v>31.51</v>
      </c>
      <c r="AG92">
        <v>36.619999999999997</v>
      </c>
      <c r="AH92">
        <v>36.619999999999997</v>
      </c>
      <c r="AI92">
        <v>0</v>
      </c>
      <c r="AJ92">
        <v>48.18</v>
      </c>
      <c r="AK92">
        <v>0.53</v>
      </c>
      <c r="AL92">
        <v>24.09</v>
      </c>
      <c r="AM92">
        <v>24.09</v>
      </c>
      <c r="AN92">
        <v>40.479999999999997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96.37</v>
      </c>
      <c r="AU92">
        <v>229.19</v>
      </c>
      <c r="AV92">
        <v>72.28</v>
      </c>
    </row>
    <row r="93" spans="7:48">
      <c r="G93" t="s">
        <v>135</v>
      </c>
      <c r="H93" s="74">
        <v>0.53</v>
      </c>
      <c r="I93" s="47">
        <v>0</v>
      </c>
      <c r="J93" s="47">
        <v>6.82</v>
      </c>
      <c r="K93" s="47">
        <v>135.88999999999999</v>
      </c>
      <c r="L93" s="47">
        <v>0</v>
      </c>
      <c r="M93" s="75">
        <v>0</v>
      </c>
      <c r="N93" s="74">
        <v>317.85000000000002</v>
      </c>
      <c r="O93" s="47">
        <v>341.4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6.75</v>
      </c>
      <c r="Y93">
        <v>76.39</v>
      </c>
      <c r="Z93">
        <v>31.8</v>
      </c>
      <c r="AA93">
        <v>6.82</v>
      </c>
      <c r="AB93">
        <v>6.75</v>
      </c>
      <c r="AC93">
        <v>31.51</v>
      </c>
      <c r="AD93">
        <v>17.350000000000001</v>
      </c>
      <c r="AE93">
        <v>48.18</v>
      </c>
      <c r="AF93">
        <v>31.51</v>
      </c>
      <c r="AG93">
        <v>36.619999999999997</v>
      </c>
      <c r="AH93">
        <v>36.619999999999997</v>
      </c>
      <c r="AI93">
        <v>0</v>
      </c>
      <c r="AJ93">
        <v>48.18</v>
      </c>
      <c r="AK93">
        <v>0.53</v>
      </c>
      <c r="AL93">
        <v>24.09</v>
      </c>
      <c r="AM93">
        <v>24.09</v>
      </c>
      <c r="AN93">
        <v>40.479999999999997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96.37</v>
      </c>
      <c r="AU93">
        <v>229.19</v>
      </c>
      <c r="AV93">
        <v>72.28</v>
      </c>
    </row>
    <row r="94" spans="7:48">
      <c r="G94" t="s">
        <v>136</v>
      </c>
      <c r="H94" s="74">
        <v>0.53</v>
      </c>
      <c r="I94" s="47">
        <v>0</v>
      </c>
      <c r="J94" s="47">
        <v>6.82</v>
      </c>
      <c r="K94" s="47">
        <v>135.88999999999999</v>
      </c>
      <c r="L94" s="47">
        <v>0</v>
      </c>
      <c r="M94" s="75">
        <v>0</v>
      </c>
      <c r="N94" s="74">
        <v>317.85000000000002</v>
      </c>
      <c r="O94" s="47">
        <v>341.4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6.75</v>
      </c>
      <c r="Y94">
        <v>76.39</v>
      </c>
      <c r="Z94">
        <v>31.8</v>
      </c>
      <c r="AA94">
        <v>6.82</v>
      </c>
      <c r="AB94">
        <v>6.75</v>
      </c>
      <c r="AC94">
        <v>31.51</v>
      </c>
      <c r="AD94">
        <v>17.350000000000001</v>
      </c>
      <c r="AE94">
        <v>48.18</v>
      </c>
      <c r="AF94">
        <v>31.51</v>
      </c>
      <c r="AG94">
        <v>36.619999999999997</v>
      </c>
      <c r="AH94">
        <v>36.619999999999997</v>
      </c>
      <c r="AI94">
        <v>0</v>
      </c>
      <c r="AJ94">
        <v>48.18</v>
      </c>
      <c r="AK94">
        <v>0.53</v>
      </c>
      <c r="AL94">
        <v>24.09</v>
      </c>
      <c r="AM94">
        <v>24.09</v>
      </c>
      <c r="AN94">
        <v>40.479999999999997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96.37</v>
      </c>
      <c r="AU94">
        <v>229.19</v>
      </c>
      <c r="AV94">
        <v>72.28</v>
      </c>
    </row>
    <row r="95" spans="7:48">
      <c r="G95" t="s">
        <v>137</v>
      </c>
      <c r="H95" s="74">
        <v>0.48</v>
      </c>
      <c r="I95" s="47">
        <v>0</v>
      </c>
      <c r="J95" s="47">
        <v>6.82</v>
      </c>
      <c r="K95" s="47">
        <v>135.88999999999999</v>
      </c>
      <c r="L95" s="47">
        <v>0</v>
      </c>
      <c r="M95" s="75">
        <v>0</v>
      </c>
      <c r="N95" s="74">
        <v>317.85000000000002</v>
      </c>
      <c r="O95" s="47">
        <v>245.03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6.75</v>
      </c>
      <c r="Y95">
        <v>76.39</v>
      </c>
      <c r="Z95">
        <v>31.8</v>
      </c>
      <c r="AA95">
        <v>6.82</v>
      </c>
      <c r="AB95">
        <v>6.75</v>
      </c>
      <c r="AC95">
        <v>32</v>
      </c>
      <c r="AD95">
        <v>17.350000000000001</v>
      </c>
      <c r="AE95">
        <v>48.18</v>
      </c>
      <c r="AF95">
        <v>0</v>
      </c>
      <c r="AG95">
        <v>36.619999999999997</v>
      </c>
      <c r="AH95">
        <v>36.619999999999997</v>
      </c>
      <c r="AI95">
        <v>0</v>
      </c>
      <c r="AJ95">
        <v>48.18</v>
      </c>
      <c r="AK95">
        <v>0.48</v>
      </c>
      <c r="AL95">
        <v>24.09</v>
      </c>
      <c r="AM95">
        <v>24.09</v>
      </c>
      <c r="AN95">
        <v>40.479999999999997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229.19</v>
      </c>
      <c r="AV95">
        <v>72.28</v>
      </c>
    </row>
    <row r="96" spans="7:48">
      <c r="G96" t="s">
        <v>138</v>
      </c>
      <c r="H96" s="74">
        <v>0.48</v>
      </c>
      <c r="I96" s="47">
        <v>0</v>
      </c>
      <c r="J96" s="47">
        <v>6.82</v>
      </c>
      <c r="K96" s="47">
        <v>135.88999999999999</v>
      </c>
      <c r="L96" s="47">
        <v>0</v>
      </c>
      <c r="M96" s="75">
        <v>0</v>
      </c>
      <c r="N96" s="74">
        <v>317.85000000000002</v>
      </c>
      <c r="O96" s="47">
        <v>245.03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6.75</v>
      </c>
      <c r="Y96">
        <v>76.39</v>
      </c>
      <c r="Z96">
        <v>31.8</v>
      </c>
      <c r="AA96">
        <v>6.82</v>
      </c>
      <c r="AB96">
        <v>6.75</v>
      </c>
      <c r="AC96">
        <v>32</v>
      </c>
      <c r="AD96">
        <v>17.350000000000001</v>
      </c>
      <c r="AE96">
        <v>48.18</v>
      </c>
      <c r="AF96">
        <v>0</v>
      </c>
      <c r="AG96">
        <v>36.619999999999997</v>
      </c>
      <c r="AH96">
        <v>36.619999999999997</v>
      </c>
      <c r="AI96">
        <v>0</v>
      </c>
      <c r="AJ96">
        <v>48.18</v>
      </c>
      <c r="AK96">
        <v>0.48</v>
      </c>
      <c r="AL96">
        <v>24.09</v>
      </c>
      <c r="AM96">
        <v>24.09</v>
      </c>
      <c r="AN96">
        <v>40.479999999999997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229.19</v>
      </c>
      <c r="AV96">
        <v>72.28</v>
      </c>
    </row>
    <row r="97" spans="1:133">
      <c r="G97" t="s">
        <v>139</v>
      </c>
      <c r="H97" s="74">
        <v>0.48</v>
      </c>
      <c r="I97" s="47">
        <v>0</v>
      </c>
      <c r="J97" s="47">
        <v>6.82</v>
      </c>
      <c r="K97" s="47">
        <v>135.88999999999999</v>
      </c>
      <c r="L97" s="47">
        <v>0</v>
      </c>
      <c r="M97" s="75">
        <v>0</v>
      </c>
      <c r="N97" s="74">
        <v>317.85000000000002</v>
      </c>
      <c r="O97" s="47">
        <v>245.03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6.75</v>
      </c>
      <c r="Y97">
        <v>76.39</v>
      </c>
      <c r="Z97">
        <v>31.8</v>
      </c>
      <c r="AA97">
        <v>6.82</v>
      </c>
      <c r="AB97">
        <v>6.75</v>
      </c>
      <c r="AC97">
        <v>32</v>
      </c>
      <c r="AD97">
        <v>17.350000000000001</v>
      </c>
      <c r="AE97">
        <v>48.18</v>
      </c>
      <c r="AF97">
        <v>0</v>
      </c>
      <c r="AG97">
        <v>36.619999999999997</v>
      </c>
      <c r="AH97">
        <v>36.619999999999997</v>
      </c>
      <c r="AI97">
        <v>0</v>
      </c>
      <c r="AJ97">
        <v>48.18</v>
      </c>
      <c r="AK97">
        <v>0.48</v>
      </c>
      <c r="AL97">
        <v>24.09</v>
      </c>
      <c r="AM97">
        <v>24.09</v>
      </c>
      <c r="AN97">
        <v>40.479999999999997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229.19</v>
      </c>
      <c r="AV97">
        <v>72.28</v>
      </c>
    </row>
    <row r="98" spans="1:133">
      <c r="G98" t="s">
        <v>140</v>
      </c>
      <c r="H98" s="74">
        <v>0.48</v>
      </c>
      <c r="I98" s="47">
        <v>0</v>
      </c>
      <c r="J98" s="47">
        <v>6.82</v>
      </c>
      <c r="K98" s="47">
        <v>135.88999999999999</v>
      </c>
      <c r="L98" s="47">
        <v>0</v>
      </c>
      <c r="M98" s="75">
        <v>0</v>
      </c>
      <c r="N98" s="74">
        <v>317.85000000000002</v>
      </c>
      <c r="O98" s="47">
        <v>245.03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6.75</v>
      </c>
      <c r="Y98">
        <v>76.39</v>
      </c>
      <c r="Z98">
        <v>31.8</v>
      </c>
      <c r="AA98">
        <v>6.82</v>
      </c>
      <c r="AB98">
        <v>6.75</v>
      </c>
      <c r="AC98">
        <v>32</v>
      </c>
      <c r="AD98">
        <v>17.350000000000001</v>
      </c>
      <c r="AE98">
        <v>48.18</v>
      </c>
      <c r="AF98">
        <v>0</v>
      </c>
      <c r="AG98">
        <v>36.619999999999997</v>
      </c>
      <c r="AH98">
        <v>36.619999999999997</v>
      </c>
      <c r="AI98">
        <v>0</v>
      </c>
      <c r="AJ98">
        <v>48.18</v>
      </c>
      <c r="AK98">
        <v>0.48</v>
      </c>
      <c r="AL98">
        <v>24.09</v>
      </c>
      <c r="AM98">
        <v>24.09</v>
      </c>
      <c r="AN98">
        <v>40.479999999999997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229.19</v>
      </c>
      <c r="AV98">
        <v>72.28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1.538000000000002E-2</v>
      </c>
      <c r="I99" s="70">
        <f t="shared" ref="I99:BU99" si="1">SUM(I3:I98)/4000</f>
        <v>0</v>
      </c>
      <c r="J99" s="70">
        <f t="shared" si="1"/>
        <v>0.90812750000000053</v>
      </c>
      <c r="K99" s="70">
        <f t="shared" si="1"/>
        <v>3.1606474999999974</v>
      </c>
      <c r="L99" s="70">
        <f t="shared" si="1"/>
        <v>0</v>
      </c>
      <c r="M99" s="70">
        <f t="shared" si="1"/>
        <v>0</v>
      </c>
      <c r="N99" s="69">
        <f t="shared" si="1"/>
        <v>3.1904799999999947</v>
      </c>
      <c r="O99" s="70">
        <f t="shared" si="1"/>
        <v>3.7636900000000009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0.28336000000000006</v>
      </c>
      <c r="X99">
        <f t="shared" si="1"/>
        <v>0.16200000000000001</v>
      </c>
      <c r="Y99">
        <f t="shared" si="1"/>
        <v>0.61112000000000011</v>
      </c>
      <c r="Z99">
        <f t="shared" si="1"/>
        <v>0.6331075000000006</v>
      </c>
      <c r="AA99">
        <f t="shared" si="1"/>
        <v>0.1584350000000001</v>
      </c>
      <c r="AB99">
        <f t="shared" si="1"/>
        <v>0.16200000000000001</v>
      </c>
      <c r="AC99">
        <f t="shared" si="1"/>
        <v>0.6516150000000005</v>
      </c>
      <c r="AD99">
        <f t="shared" si="1"/>
        <v>0.41639999999999938</v>
      </c>
      <c r="AE99">
        <f t="shared" si="1"/>
        <v>0.65046999999999966</v>
      </c>
      <c r="AF99">
        <f t="shared" si="1"/>
        <v>0.63422000000000045</v>
      </c>
      <c r="AG99">
        <f t="shared" si="1"/>
        <v>0.68152999999999908</v>
      </c>
      <c r="AH99">
        <f t="shared" si="1"/>
        <v>0.68152999999999908</v>
      </c>
      <c r="AI99">
        <f t="shared" si="1"/>
        <v>0.74969250000000009</v>
      </c>
      <c r="AJ99">
        <f t="shared" si="1"/>
        <v>1.5384000000000013</v>
      </c>
      <c r="AK99">
        <f t="shared" si="1"/>
        <v>1.538000000000002E-2</v>
      </c>
      <c r="AL99">
        <f t="shared" si="1"/>
        <v>0.19272000000000003</v>
      </c>
      <c r="AM99">
        <f t="shared" si="1"/>
        <v>0.19272000000000003</v>
      </c>
      <c r="AN99">
        <f t="shared" si="1"/>
        <v>0.68816000000000022</v>
      </c>
      <c r="AO99">
        <f t="shared" si="1"/>
        <v>0.11567999999999995</v>
      </c>
      <c r="AP99">
        <f t="shared" si="1"/>
        <v>0.30839999999999979</v>
      </c>
      <c r="AQ99">
        <f t="shared" si="1"/>
        <v>3.3149999999999959E-3</v>
      </c>
      <c r="AR99">
        <f t="shared" si="1"/>
        <v>7.8624999999999997E-3</v>
      </c>
      <c r="AS99">
        <f t="shared" si="1"/>
        <v>5.8074999999999993E-3</v>
      </c>
      <c r="AT99">
        <f t="shared" si="1"/>
        <v>0.57821999999999973</v>
      </c>
      <c r="AU99">
        <f t="shared" si="1"/>
        <v>1.8335199999999987</v>
      </c>
      <c r="AV99">
        <f t="shared" si="1"/>
        <v>0.38547999999999988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557</v>
      </c>
      <c r="AC100" t="s">
        <v>559</v>
      </c>
      <c r="AD100" t="s">
        <v>561</v>
      </c>
      <c r="AE100" t="s">
        <v>563</v>
      </c>
      <c r="AF100" t="s">
        <v>564</v>
      </c>
      <c r="AG100" t="s">
        <v>566</v>
      </c>
      <c r="AH100" t="s">
        <v>567</v>
      </c>
      <c r="AI100" t="s">
        <v>569</v>
      </c>
      <c r="AJ100" t="s">
        <v>571</v>
      </c>
      <c r="AK100" t="s">
        <v>573</v>
      </c>
      <c r="AL100" t="s">
        <v>574</v>
      </c>
      <c r="AM100" t="s">
        <v>575</v>
      </c>
      <c r="AN100" t="s">
        <v>576</v>
      </c>
      <c r="AO100" t="s">
        <v>578</v>
      </c>
      <c r="AP100" t="s">
        <v>580</v>
      </c>
      <c r="AQ100" t="s">
        <v>583</v>
      </c>
      <c r="AR100" t="s">
        <v>585</v>
      </c>
      <c r="AS100" t="s">
        <v>587</v>
      </c>
      <c r="AT100" t="s">
        <v>589</v>
      </c>
      <c r="AU100" t="s">
        <v>590</v>
      </c>
      <c r="AV100" t="s">
        <v>591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45745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AA81" activePane="bottomRight" state="frozen"/>
      <selection sqref="A1:D35"/>
      <selection pane="topRight" sqref="A1:D35"/>
      <selection pane="bottomLeft" sqref="A1:D35"/>
      <selection pane="bottomRight" activeCell="W99" sqref="W99:AL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4</v>
      </c>
      <c r="U1" s="226" t="s">
        <v>317</v>
      </c>
      <c r="V1" s="227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592</v>
      </c>
      <c r="Z2" t="s">
        <v>333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10.6</v>
      </c>
      <c r="M3" s="73">
        <v>0</v>
      </c>
      <c r="N3" s="72">
        <v>-206</v>
      </c>
      <c r="O3" s="54">
        <v>-124</v>
      </c>
      <c r="P3" s="54">
        <v>-88</v>
      </c>
      <c r="Q3" s="54">
        <v>0</v>
      </c>
      <c r="R3" s="54">
        <v>0</v>
      </c>
      <c r="S3" s="73">
        <v>0</v>
      </c>
      <c r="T3" t="s">
        <v>592</v>
      </c>
      <c r="U3" s="74">
        <v>-419.5</v>
      </c>
      <c r="V3" s="75">
        <v>10.6</v>
      </c>
      <c r="W3">
        <v>-206</v>
      </c>
      <c r="X3">
        <v>-124</v>
      </c>
      <c r="Y3">
        <v>-1.5</v>
      </c>
      <c r="Z3">
        <v>10.6</v>
      </c>
      <c r="AA3">
        <v>0</v>
      </c>
      <c r="AB3">
        <v>-88</v>
      </c>
    </row>
    <row r="4" spans="1:28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10.6</v>
      </c>
      <c r="M4" s="75">
        <v>0</v>
      </c>
      <c r="N4" s="74">
        <v>-206</v>
      </c>
      <c r="O4" s="47">
        <v>-116</v>
      </c>
      <c r="P4" s="47">
        <v>-86</v>
      </c>
      <c r="Q4" s="47">
        <v>0</v>
      </c>
      <c r="R4" s="47">
        <v>0</v>
      </c>
      <c r="S4" s="75">
        <v>0</v>
      </c>
      <c r="U4" s="74">
        <v>-409.5</v>
      </c>
      <c r="V4" s="75">
        <v>10.6</v>
      </c>
      <c r="W4">
        <v>-206</v>
      </c>
      <c r="X4">
        <v>-116</v>
      </c>
      <c r="Y4">
        <v>-1.5</v>
      </c>
      <c r="Z4">
        <v>10.6</v>
      </c>
      <c r="AA4">
        <v>0</v>
      </c>
      <c r="AB4">
        <v>-86</v>
      </c>
    </row>
    <row r="5" spans="1:28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10.6</v>
      </c>
      <c r="M5" s="75">
        <v>0</v>
      </c>
      <c r="N5" s="74">
        <v>-211</v>
      </c>
      <c r="O5" s="47">
        <v>-101</v>
      </c>
      <c r="P5" s="47">
        <v>-73</v>
      </c>
      <c r="Q5" s="47">
        <v>0</v>
      </c>
      <c r="R5" s="47">
        <v>0</v>
      </c>
      <c r="S5" s="75">
        <v>0</v>
      </c>
      <c r="U5" s="74">
        <v>-386.5</v>
      </c>
      <c r="V5" s="75">
        <v>10.6</v>
      </c>
      <c r="W5">
        <v>-211</v>
      </c>
      <c r="X5">
        <v>-101</v>
      </c>
      <c r="Y5">
        <v>-1.5</v>
      </c>
      <c r="Z5">
        <v>10.6</v>
      </c>
      <c r="AA5">
        <v>0</v>
      </c>
      <c r="AB5">
        <v>-73</v>
      </c>
    </row>
    <row r="6" spans="1:28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10.6</v>
      </c>
      <c r="M6" s="75">
        <v>0</v>
      </c>
      <c r="N6" s="74">
        <v>-212</v>
      </c>
      <c r="O6" s="47">
        <v>-99</v>
      </c>
      <c r="P6" s="47">
        <v>-77</v>
      </c>
      <c r="Q6" s="47">
        <v>0</v>
      </c>
      <c r="R6" s="47">
        <v>0</v>
      </c>
      <c r="S6" s="75">
        <v>0</v>
      </c>
      <c r="U6" s="74">
        <v>-389.5</v>
      </c>
      <c r="V6" s="75">
        <v>10.6</v>
      </c>
      <c r="W6">
        <v>-212</v>
      </c>
      <c r="X6">
        <v>-99</v>
      </c>
      <c r="Y6">
        <v>-1.5</v>
      </c>
      <c r="Z6">
        <v>10.6</v>
      </c>
      <c r="AA6">
        <v>0</v>
      </c>
      <c r="AB6">
        <v>-77</v>
      </c>
    </row>
    <row r="7" spans="1:28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10.6</v>
      </c>
      <c r="M7" s="75">
        <v>0</v>
      </c>
      <c r="N7" s="74">
        <v>-235</v>
      </c>
      <c r="O7" s="47">
        <v>-190</v>
      </c>
      <c r="P7" s="47">
        <v>-67</v>
      </c>
      <c r="Q7" s="47">
        <v>0</v>
      </c>
      <c r="R7" s="47">
        <v>0</v>
      </c>
      <c r="S7" s="75">
        <v>0</v>
      </c>
      <c r="U7" s="74">
        <v>-493.5</v>
      </c>
      <c r="V7" s="75">
        <v>10.6</v>
      </c>
      <c r="W7">
        <v>-235</v>
      </c>
      <c r="X7">
        <v>-190</v>
      </c>
      <c r="Y7">
        <v>-1.5</v>
      </c>
      <c r="Z7">
        <v>10.6</v>
      </c>
      <c r="AA7">
        <v>0</v>
      </c>
      <c r="AB7">
        <v>-67</v>
      </c>
    </row>
    <row r="8" spans="1:28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10.6</v>
      </c>
      <c r="M8" s="75">
        <v>0</v>
      </c>
      <c r="N8" s="74">
        <v>-241</v>
      </c>
      <c r="O8" s="47">
        <v>-195</v>
      </c>
      <c r="P8" s="47">
        <v>-69</v>
      </c>
      <c r="Q8" s="47">
        <v>0</v>
      </c>
      <c r="R8" s="47">
        <v>0</v>
      </c>
      <c r="S8" s="75">
        <v>0</v>
      </c>
      <c r="U8" s="74">
        <v>-506.5</v>
      </c>
      <c r="V8" s="75">
        <v>10.6</v>
      </c>
      <c r="W8">
        <v>-241</v>
      </c>
      <c r="X8">
        <v>-195</v>
      </c>
      <c r="Y8">
        <v>-1.5</v>
      </c>
      <c r="Z8">
        <v>10.6</v>
      </c>
      <c r="AA8">
        <v>0</v>
      </c>
      <c r="AB8">
        <v>-69</v>
      </c>
    </row>
    <row r="9" spans="1:28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10.220000000000001</v>
      </c>
      <c r="M9" s="75">
        <v>0</v>
      </c>
      <c r="N9" s="74">
        <v>-217</v>
      </c>
      <c r="O9" s="47">
        <v>-207</v>
      </c>
      <c r="P9" s="47">
        <v>-35</v>
      </c>
      <c r="Q9" s="47">
        <v>0</v>
      </c>
      <c r="R9" s="47">
        <v>0</v>
      </c>
      <c r="S9" s="75">
        <v>0</v>
      </c>
      <c r="U9" s="74">
        <v>-460.5</v>
      </c>
      <c r="V9" s="75">
        <v>10.220000000000001</v>
      </c>
      <c r="W9">
        <v>-217</v>
      </c>
      <c r="X9">
        <v>-207</v>
      </c>
      <c r="Y9">
        <v>-1.5</v>
      </c>
      <c r="Z9">
        <v>10.220000000000001</v>
      </c>
      <c r="AA9">
        <v>0</v>
      </c>
      <c r="AB9">
        <v>-35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10.220000000000001</v>
      </c>
      <c r="M10" s="75">
        <v>0</v>
      </c>
      <c r="N10" s="74">
        <v>-217</v>
      </c>
      <c r="O10" s="47">
        <v>-216</v>
      </c>
      <c r="P10" s="47">
        <v>-41</v>
      </c>
      <c r="Q10" s="47">
        <v>0</v>
      </c>
      <c r="R10" s="47">
        <v>0</v>
      </c>
      <c r="S10" s="75">
        <v>0</v>
      </c>
      <c r="U10" s="74">
        <v>-475.5</v>
      </c>
      <c r="V10" s="75">
        <v>10.220000000000001</v>
      </c>
      <c r="W10">
        <v>-217</v>
      </c>
      <c r="X10">
        <v>-216</v>
      </c>
      <c r="Y10">
        <v>-1.5</v>
      </c>
      <c r="Z10">
        <v>10.220000000000001</v>
      </c>
      <c r="AA10">
        <v>0</v>
      </c>
      <c r="AB10">
        <v>-41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10.220000000000001</v>
      </c>
      <c r="M11" s="75">
        <v>0</v>
      </c>
      <c r="N11" s="74">
        <v>-110</v>
      </c>
      <c r="O11" s="47">
        <v>-215</v>
      </c>
      <c r="P11" s="47">
        <v>-30</v>
      </c>
      <c r="Q11" s="47">
        <v>0</v>
      </c>
      <c r="R11" s="47">
        <v>0</v>
      </c>
      <c r="S11" s="75">
        <v>0</v>
      </c>
      <c r="U11" s="74">
        <v>-356.5</v>
      </c>
      <c r="V11" s="75">
        <v>10.220000000000001</v>
      </c>
      <c r="W11">
        <v>-110</v>
      </c>
      <c r="X11">
        <v>-215</v>
      </c>
      <c r="Y11">
        <v>-1.5</v>
      </c>
      <c r="Z11">
        <v>10.220000000000001</v>
      </c>
      <c r="AA11">
        <v>0</v>
      </c>
      <c r="AB11">
        <v>-30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10.220000000000001</v>
      </c>
      <c r="M12" s="75">
        <v>0</v>
      </c>
      <c r="N12" s="74">
        <v>-116</v>
      </c>
      <c r="O12" s="47">
        <v>-201</v>
      </c>
      <c r="P12" s="47">
        <v>-28</v>
      </c>
      <c r="Q12" s="47">
        <v>0</v>
      </c>
      <c r="R12" s="47">
        <v>0</v>
      </c>
      <c r="S12" s="75">
        <v>0</v>
      </c>
      <c r="U12" s="74">
        <v>-346.5</v>
      </c>
      <c r="V12" s="75">
        <v>10.220000000000001</v>
      </c>
      <c r="W12">
        <v>-116</v>
      </c>
      <c r="X12">
        <v>-201</v>
      </c>
      <c r="Y12">
        <v>-1.5</v>
      </c>
      <c r="Z12">
        <v>10.220000000000001</v>
      </c>
      <c r="AA12">
        <v>0</v>
      </c>
      <c r="AB12">
        <v>-28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9.64</v>
      </c>
      <c r="M13" s="75">
        <v>0</v>
      </c>
      <c r="N13" s="74">
        <v>-130</v>
      </c>
      <c r="O13" s="47">
        <v>-212</v>
      </c>
      <c r="P13" s="47">
        <v>-29</v>
      </c>
      <c r="Q13" s="47">
        <v>0</v>
      </c>
      <c r="R13" s="47">
        <v>0</v>
      </c>
      <c r="S13" s="75">
        <v>0</v>
      </c>
      <c r="U13" s="74">
        <v>-372.5</v>
      </c>
      <c r="V13" s="75">
        <v>9.64</v>
      </c>
      <c r="W13">
        <v>-130</v>
      </c>
      <c r="X13">
        <v>-212</v>
      </c>
      <c r="Y13">
        <v>-1.5</v>
      </c>
      <c r="Z13">
        <v>9.64</v>
      </c>
      <c r="AA13">
        <v>0</v>
      </c>
      <c r="AB13">
        <v>-29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9.64</v>
      </c>
      <c r="M14" s="75">
        <v>0</v>
      </c>
      <c r="N14" s="74">
        <v>-133</v>
      </c>
      <c r="O14" s="47">
        <v>-209</v>
      </c>
      <c r="P14" s="47">
        <v>-33</v>
      </c>
      <c r="Q14" s="47">
        <v>0</v>
      </c>
      <c r="R14" s="47">
        <v>0</v>
      </c>
      <c r="S14" s="75">
        <v>0</v>
      </c>
      <c r="U14" s="74">
        <v>-376.5</v>
      </c>
      <c r="V14" s="75">
        <v>9.64</v>
      </c>
      <c r="W14">
        <v>-133</v>
      </c>
      <c r="X14">
        <v>-209</v>
      </c>
      <c r="Y14">
        <v>-1.5</v>
      </c>
      <c r="Z14">
        <v>9.64</v>
      </c>
      <c r="AA14">
        <v>0</v>
      </c>
      <c r="AB14">
        <v>-33</v>
      </c>
    </row>
    <row r="15" spans="1:28">
      <c r="G15" t="s">
        <v>57</v>
      </c>
      <c r="H15" s="74">
        <v>0</v>
      </c>
      <c r="I15" s="47">
        <v>0</v>
      </c>
      <c r="J15" s="47">
        <v>12.53</v>
      </c>
      <c r="K15" s="47">
        <v>0</v>
      </c>
      <c r="L15" s="47">
        <v>9.64</v>
      </c>
      <c r="M15" s="75">
        <v>0</v>
      </c>
      <c r="N15" s="74">
        <v>-137</v>
      </c>
      <c r="O15" s="47">
        <v>-177</v>
      </c>
      <c r="P15" s="47">
        <v>0</v>
      </c>
      <c r="Q15" s="47">
        <v>0</v>
      </c>
      <c r="R15" s="47">
        <v>0</v>
      </c>
      <c r="S15" s="75">
        <v>0</v>
      </c>
      <c r="U15" s="74">
        <v>-315.5</v>
      </c>
      <c r="V15" s="75">
        <v>22.17</v>
      </c>
      <c r="W15">
        <v>-137</v>
      </c>
      <c r="X15">
        <v>-177</v>
      </c>
      <c r="Y15">
        <v>-1.5</v>
      </c>
      <c r="Z15">
        <v>9.64</v>
      </c>
      <c r="AA15">
        <v>0</v>
      </c>
      <c r="AB15">
        <v>12.53</v>
      </c>
    </row>
    <row r="16" spans="1:28">
      <c r="G16" t="s">
        <v>58</v>
      </c>
      <c r="H16" s="74">
        <v>0</v>
      </c>
      <c r="I16" s="47">
        <v>0</v>
      </c>
      <c r="J16" s="47">
        <v>21.2</v>
      </c>
      <c r="K16" s="47">
        <v>0</v>
      </c>
      <c r="L16" s="47">
        <v>9.64</v>
      </c>
      <c r="M16" s="75">
        <v>0</v>
      </c>
      <c r="N16" s="74">
        <v>-132</v>
      </c>
      <c r="O16" s="47">
        <v>-172</v>
      </c>
      <c r="P16" s="47">
        <v>0</v>
      </c>
      <c r="Q16" s="47">
        <v>0</v>
      </c>
      <c r="R16" s="47">
        <v>0</v>
      </c>
      <c r="S16" s="75">
        <v>0</v>
      </c>
      <c r="U16" s="74">
        <v>-305.5</v>
      </c>
      <c r="V16" s="75">
        <v>30.84</v>
      </c>
      <c r="W16">
        <v>-132</v>
      </c>
      <c r="X16">
        <v>-172</v>
      </c>
      <c r="Y16">
        <v>-1.5</v>
      </c>
      <c r="Z16">
        <v>9.64</v>
      </c>
      <c r="AA16">
        <v>0</v>
      </c>
      <c r="AB16">
        <v>21.2</v>
      </c>
    </row>
    <row r="17" spans="7:28">
      <c r="G17" t="s">
        <v>59</v>
      </c>
      <c r="H17" s="74">
        <v>0</v>
      </c>
      <c r="I17" s="47">
        <v>0</v>
      </c>
      <c r="J17" s="47">
        <v>30.84</v>
      </c>
      <c r="K17" s="47">
        <v>0</v>
      </c>
      <c r="L17" s="47">
        <v>9.64</v>
      </c>
      <c r="M17" s="75">
        <v>0</v>
      </c>
      <c r="N17" s="74">
        <v>-91</v>
      </c>
      <c r="O17" s="47">
        <v>-147</v>
      </c>
      <c r="P17" s="47">
        <v>0</v>
      </c>
      <c r="Q17" s="47">
        <v>0</v>
      </c>
      <c r="R17" s="47">
        <v>0</v>
      </c>
      <c r="S17" s="75">
        <v>0</v>
      </c>
      <c r="U17" s="74">
        <v>-239.5</v>
      </c>
      <c r="V17" s="75">
        <v>40.479999999999997</v>
      </c>
      <c r="W17">
        <v>-91</v>
      </c>
      <c r="X17">
        <v>-147</v>
      </c>
      <c r="Y17">
        <v>-1.5</v>
      </c>
      <c r="Z17">
        <v>9.64</v>
      </c>
      <c r="AA17">
        <v>0</v>
      </c>
      <c r="AB17">
        <v>30.84</v>
      </c>
    </row>
    <row r="18" spans="7:28">
      <c r="G18" t="s">
        <v>60</v>
      </c>
      <c r="H18" s="74">
        <v>0</v>
      </c>
      <c r="I18" s="47">
        <v>0</v>
      </c>
      <c r="J18" s="47">
        <v>26.02</v>
      </c>
      <c r="K18" s="47">
        <v>0</v>
      </c>
      <c r="L18" s="47">
        <v>9.64</v>
      </c>
      <c r="M18" s="75">
        <v>0</v>
      </c>
      <c r="N18" s="74">
        <v>-86</v>
      </c>
      <c r="O18" s="47">
        <v>-145</v>
      </c>
      <c r="P18" s="47">
        <v>0</v>
      </c>
      <c r="Q18" s="47">
        <v>0</v>
      </c>
      <c r="R18" s="47">
        <v>0</v>
      </c>
      <c r="S18" s="75">
        <v>0</v>
      </c>
      <c r="U18" s="74">
        <v>-232.5</v>
      </c>
      <c r="V18" s="75">
        <v>35.659999999999997</v>
      </c>
      <c r="W18">
        <v>-86</v>
      </c>
      <c r="X18">
        <v>-145</v>
      </c>
      <c r="Y18">
        <v>-1.5</v>
      </c>
      <c r="Z18">
        <v>9.64</v>
      </c>
      <c r="AA18">
        <v>0</v>
      </c>
      <c r="AB18">
        <v>26.02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9.64</v>
      </c>
      <c r="M19" s="75">
        <v>0</v>
      </c>
      <c r="N19" s="74">
        <v>-90</v>
      </c>
      <c r="O19" s="47">
        <v>-69</v>
      </c>
      <c r="P19" s="47">
        <v>-28</v>
      </c>
      <c r="Q19" s="47">
        <v>0</v>
      </c>
      <c r="R19" s="47">
        <v>0</v>
      </c>
      <c r="S19" s="75">
        <v>0</v>
      </c>
      <c r="U19" s="74">
        <v>-188.5</v>
      </c>
      <c r="V19" s="75">
        <v>9.64</v>
      </c>
      <c r="W19">
        <v>-90</v>
      </c>
      <c r="X19">
        <v>-69</v>
      </c>
      <c r="Y19">
        <v>-1.5</v>
      </c>
      <c r="Z19">
        <v>9.64</v>
      </c>
      <c r="AA19">
        <v>0</v>
      </c>
      <c r="AB19">
        <v>-28</v>
      </c>
    </row>
    <row r="20" spans="7:28">
      <c r="G20" t="s">
        <v>62</v>
      </c>
      <c r="H20" s="74">
        <v>0</v>
      </c>
      <c r="I20" s="47">
        <v>0</v>
      </c>
      <c r="J20" s="47">
        <v>2.89</v>
      </c>
      <c r="K20" s="47">
        <v>0</v>
      </c>
      <c r="L20" s="47">
        <v>9.83</v>
      </c>
      <c r="M20" s="75">
        <v>0</v>
      </c>
      <c r="N20" s="74">
        <v>-89</v>
      </c>
      <c r="O20" s="47">
        <v>-70</v>
      </c>
      <c r="P20" s="47">
        <v>0</v>
      </c>
      <c r="Q20" s="47">
        <v>0</v>
      </c>
      <c r="R20" s="47">
        <v>0</v>
      </c>
      <c r="S20" s="75">
        <v>0</v>
      </c>
      <c r="U20" s="74">
        <v>-160.5</v>
      </c>
      <c r="V20" s="75">
        <v>12.72</v>
      </c>
      <c r="W20">
        <v>-89</v>
      </c>
      <c r="X20">
        <v>-70</v>
      </c>
      <c r="Y20">
        <v>-1.5</v>
      </c>
      <c r="Z20">
        <v>9.83</v>
      </c>
      <c r="AA20">
        <v>0</v>
      </c>
      <c r="AB20">
        <v>2.89</v>
      </c>
    </row>
    <row r="21" spans="7:28">
      <c r="G21" t="s">
        <v>63</v>
      </c>
      <c r="H21" s="74">
        <v>0</v>
      </c>
      <c r="I21" s="47">
        <v>0</v>
      </c>
      <c r="J21" s="47">
        <v>11.56</v>
      </c>
      <c r="K21" s="47">
        <v>0</v>
      </c>
      <c r="L21" s="47">
        <v>10.6</v>
      </c>
      <c r="M21" s="75">
        <v>0.1</v>
      </c>
      <c r="N21" s="74">
        <v>-77</v>
      </c>
      <c r="O21" s="47">
        <v>-61</v>
      </c>
      <c r="P21" s="47">
        <v>0</v>
      </c>
      <c r="Q21" s="47">
        <v>0</v>
      </c>
      <c r="R21" s="47">
        <v>0</v>
      </c>
      <c r="S21" s="75">
        <v>0</v>
      </c>
      <c r="U21" s="74">
        <v>-139.5</v>
      </c>
      <c r="V21" s="75">
        <v>22.26</v>
      </c>
      <c r="W21">
        <v>-77</v>
      </c>
      <c r="X21">
        <v>-61</v>
      </c>
      <c r="Y21">
        <v>-1.5</v>
      </c>
      <c r="Z21">
        <v>10.6</v>
      </c>
      <c r="AA21">
        <v>0.1</v>
      </c>
      <c r="AB21">
        <v>11.56</v>
      </c>
    </row>
    <row r="22" spans="7:28">
      <c r="G22" t="s">
        <v>64</v>
      </c>
      <c r="H22" s="74">
        <v>0</v>
      </c>
      <c r="I22" s="47">
        <v>0</v>
      </c>
      <c r="J22" s="47">
        <v>13.5</v>
      </c>
      <c r="K22" s="47">
        <v>0</v>
      </c>
      <c r="L22" s="47">
        <v>10.6</v>
      </c>
      <c r="M22" s="75">
        <v>3.08</v>
      </c>
      <c r="N22" s="74">
        <v>-78</v>
      </c>
      <c r="O22" s="47">
        <v>-61</v>
      </c>
      <c r="P22" s="47">
        <v>0</v>
      </c>
      <c r="Q22" s="47">
        <v>0</v>
      </c>
      <c r="R22" s="47">
        <v>0</v>
      </c>
      <c r="S22" s="75">
        <v>0</v>
      </c>
      <c r="U22" s="74">
        <v>-140.5</v>
      </c>
      <c r="V22" s="75">
        <v>27.18</v>
      </c>
      <c r="W22">
        <v>-78</v>
      </c>
      <c r="X22">
        <v>-61</v>
      </c>
      <c r="Y22">
        <v>-1.5</v>
      </c>
      <c r="Z22">
        <v>10.6</v>
      </c>
      <c r="AA22">
        <v>3.08</v>
      </c>
      <c r="AB22">
        <v>13.5</v>
      </c>
    </row>
    <row r="23" spans="7:28">
      <c r="G23" t="s">
        <v>65</v>
      </c>
      <c r="H23" s="74">
        <v>0</v>
      </c>
      <c r="I23" s="47">
        <v>0</v>
      </c>
      <c r="J23" s="47">
        <v>30.84</v>
      </c>
      <c r="K23" s="47">
        <v>0</v>
      </c>
      <c r="L23" s="47">
        <v>11.56</v>
      </c>
      <c r="M23" s="75">
        <v>0</v>
      </c>
      <c r="N23" s="74">
        <v>-95</v>
      </c>
      <c r="O23" s="47">
        <v>-40</v>
      </c>
      <c r="P23" s="47">
        <v>0</v>
      </c>
      <c r="Q23" s="47">
        <v>0</v>
      </c>
      <c r="R23" s="47">
        <v>0</v>
      </c>
      <c r="S23" s="75">
        <v>0</v>
      </c>
      <c r="U23" s="74">
        <v>-136.5</v>
      </c>
      <c r="V23" s="75">
        <v>42.4</v>
      </c>
      <c r="W23">
        <v>-95</v>
      </c>
      <c r="X23">
        <v>-40</v>
      </c>
      <c r="Y23">
        <v>-1.5</v>
      </c>
      <c r="Z23">
        <v>11.56</v>
      </c>
      <c r="AA23">
        <v>0</v>
      </c>
      <c r="AB23">
        <v>30.84</v>
      </c>
    </row>
    <row r="24" spans="7:28">
      <c r="G24" t="s">
        <v>66</v>
      </c>
      <c r="H24" s="74">
        <v>0</v>
      </c>
      <c r="I24" s="47">
        <v>0</v>
      </c>
      <c r="J24" s="47">
        <v>13.49</v>
      </c>
      <c r="K24" s="47">
        <v>0</v>
      </c>
      <c r="L24" s="47">
        <v>12.53</v>
      </c>
      <c r="M24" s="75">
        <v>0</v>
      </c>
      <c r="N24" s="74">
        <v>-97</v>
      </c>
      <c r="O24" s="47">
        <v>-46</v>
      </c>
      <c r="P24" s="47">
        <v>0</v>
      </c>
      <c r="Q24" s="47">
        <v>0</v>
      </c>
      <c r="R24" s="47">
        <v>0</v>
      </c>
      <c r="S24" s="75">
        <v>0</v>
      </c>
      <c r="U24" s="74">
        <v>-144.5</v>
      </c>
      <c r="V24" s="75">
        <v>26.02</v>
      </c>
      <c r="W24">
        <v>-97</v>
      </c>
      <c r="X24">
        <v>-46</v>
      </c>
      <c r="Y24">
        <v>-1.5</v>
      </c>
      <c r="Z24">
        <v>12.53</v>
      </c>
      <c r="AA24">
        <v>0</v>
      </c>
      <c r="AB24">
        <v>13.49</v>
      </c>
    </row>
    <row r="25" spans="7:28">
      <c r="G25" t="s">
        <v>67</v>
      </c>
      <c r="H25" s="74">
        <v>0</v>
      </c>
      <c r="I25" s="47">
        <v>0</v>
      </c>
      <c r="J25" s="47">
        <v>39.51</v>
      </c>
      <c r="K25" s="47">
        <v>0</v>
      </c>
      <c r="L25" s="47">
        <v>13.49</v>
      </c>
      <c r="M25" s="75">
        <v>0.1</v>
      </c>
      <c r="N25" s="74">
        <v>-80</v>
      </c>
      <c r="O25" s="47">
        <v>-40</v>
      </c>
      <c r="P25" s="47">
        <v>0</v>
      </c>
      <c r="Q25" s="47">
        <v>0</v>
      </c>
      <c r="R25" s="47">
        <v>0</v>
      </c>
      <c r="S25" s="75">
        <v>0</v>
      </c>
      <c r="U25" s="74">
        <v>-121.5</v>
      </c>
      <c r="V25" s="75">
        <v>53.1</v>
      </c>
      <c r="W25">
        <v>-80</v>
      </c>
      <c r="X25">
        <v>-40</v>
      </c>
      <c r="Y25">
        <v>-1.5</v>
      </c>
      <c r="Z25">
        <v>13.49</v>
      </c>
      <c r="AA25">
        <v>0.1</v>
      </c>
      <c r="AB25">
        <v>39.51</v>
      </c>
    </row>
    <row r="26" spans="7:28">
      <c r="G26" t="s">
        <v>68</v>
      </c>
      <c r="H26" s="74">
        <v>0</v>
      </c>
      <c r="I26" s="47">
        <v>0</v>
      </c>
      <c r="J26" s="47">
        <v>43.36</v>
      </c>
      <c r="K26" s="47">
        <v>0</v>
      </c>
      <c r="L26" s="47">
        <v>14.46</v>
      </c>
      <c r="M26" s="75">
        <v>0</v>
      </c>
      <c r="N26" s="74">
        <v>-74</v>
      </c>
      <c r="O26" s="47">
        <v>-46</v>
      </c>
      <c r="P26" s="47">
        <v>0</v>
      </c>
      <c r="Q26" s="47">
        <v>0</v>
      </c>
      <c r="R26" s="47">
        <v>0</v>
      </c>
      <c r="S26" s="75">
        <v>0</v>
      </c>
      <c r="U26" s="74">
        <v>-121.5</v>
      </c>
      <c r="V26" s="75">
        <v>57.82</v>
      </c>
      <c r="W26">
        <v>-74</v>
      </c>
      <c r="X26">
        <v>-46</v>
      </c>
      <c r="Y26">
        <v>-1.5</v>
      </c>
      <c r="Z26">
        <v>14.46</v>
      </c>
      <c r="AA26">
        <v>0</v>
      </c>
      <c r="AB26">
        <v>43.36</v>
      </c>
    </row>
    <row r="27" spans="7:28">
      <c r="G27" t="s">
        <v>69</v>
      </c>
      <c r="H27" s="74">
        <v>0</v>
      </c>
      <c r="I27" s="47">
        <v>0</v>
      </c>
      <c r="J27" s="47">
        <v>58.78</v>
      </c>
      <c r="K27" s="47">
        <v>0</v>
      </c>
      <c r="L27" s="47">
        <v>15.42</v>
      </c>
      <c r="M27" s="75">
        <v>0</v>
      </c>
      <c r="N27" s="74">
        <v>-80</v>
      </c>
      <c r="O27" s="47">
        <v>-66</v>
      </c>
      <c r="P27" s="47">
        <v>0</v>
      </c>
      <c r="Q27" s="47">
        <v>0</v>
      </c>
      <c r="R27" s="47">
        <v>0</v>
      </c>
      <c r="S27" s="75">
        <v>0</v>
      </c>
      <c r="U27" s="74">
        <v>-147.5</v>
      </c>
      <c r="V27" s="75">
        <v>74.2</v>
      </c>
      <c r="W27">
        <v>-80</v>
      </c>
      <c r="X27">
        <v>-66</v>
      </c>
      <c r="Y27">
        <v>-1.5</v>
      </c>
      <c r="Z27">
        <v>15.42</v>
      </c>
      <c r="AA27">
        <v>0</v>
      </c>
      <c r="AB27">
        <v>58.78</v>
      </c>
    </row>
    <row r="28" spans="7:28">
      <c r="G28" t="s">
        <v>70</v>
      </c>
      <c r="H28" s="74">
        <v>0</v>
      </c>
      <c r="I28" s="47">
        <v>0</v>
      </c>
      <c r="J28" s="47">
        <v>80.959999999999994</v>
      </c>
      <c r="K28" s="47">
        <v>0</v>
      </c>
      <c r="L28" s="47">
        <v>16.38</v>
      </c>
      <c r="M28" s="75">
        <v>5.78</v>
      </c>
      <c r="N28" s="74">
        <v>-54</v>
      </c>
      <c r="O28" s="47">
        <v>-54</v>
      </c>
      <c r="P28" s="47">
        <v>0</v>
      </c>
      <c r="Q28" s="47">
        <v>0</v>
      </c>
      <c r="R28" s="47">
        <v>0</v>
      </c>
      <c r="S28" s="75">
        <v>0</v>
      </c>
      <c r="U28" s="74">
        <v>-109.5</v>
      </c>
      <c r="V28" s="75">
        <v>103.12</v>
      </c>
      <c r="W28">
        <v>-54</v>
      </c>
      <c r="X28">
        <v>-54</v>
      </c>
      <c r="Y28">
        <v>-1.5</v>
      </c>
      <c r="Z28">
        <v>16.38</v>
      </c>
      <c r="AA28">
        <v>5.78</v>
      </c>
      <c r="AB28">
        <v>80.959999999999994</v>
      </c>
    </row>
    <row r="29" spans="7:28">
      <c r="G29" t="s">
        <v>71</v>
      </c>
      <c r="H29" s="74">
        <v>0</v>
      </c>
      <c r="I29" s="47">
        <v>0</v>
      </c>
      <c r="J29" s="47">
        <v>77.09</v>
      </c>
      <c r="K29" s="47">
        <v>0</v>
      </c>
      <c r="L29" s="47">
        <v>17.350000000000001</v>
      </c>
      <c r="M29" s="75">
        <v>0</v>
      </c>
      <c r="N29" s="74">
        <v>-50</v>
      </c>
      <c r="O29" s="47">
        <v>-127</v>
      </c>
      <c r="P29" s="47">
        <v>0</v>
      </c>
      <c r="Q29" s="47">
        <v>0</v>
      </c>
      <c r="R29" s="47">
        <v>0</v>
      </c>
      <c r="S29" s="75">
        <v>0</v>
      </c>
      <c r="U29" s="74">
        <v>-178.5</v>
      </c>
      <c r="V29" s="75">
        <v>94.44</v>
      </c>
      <c r="W29">
        <v>-50</v>
      </c>
      <c r="X29">
        <v>-127</v>
      </c>
      <c r="Y29">
        <v>-1.5</v>
      </c>
      <c r="Z29">
        <v>17.350000000000001</v>
      </c>
      <c r="AA29">
        <v>0</v>
      </c>
      <c r="AB29">
        <v>77.09</v>
      </c>
    </row>
    <row r="30" spans="7:28">
      <c r="G30" t="s">
        <v>72</v>
      </c>
      <c r="H30" s="74">
        <v>0</v>
      </c>
      <c r="I30" s="47">
        <v>0</v>
      </c>
      <c r="J30" s="47">
        <v>89.62</v>
      </c>
      <c r="K30" s="47">
        <v>0</v>
      </c>
      <c r="L30" s="47">
        <v>18.309999999999999</v>
      </c>
      <c r="M30" s="75">
        <v>0</v>
      </c>
      <c r="N30" s="74">
        <v>-65</v>
      </c>
      <c r="O30" s="47">
        <v>-141</v>
      </c>
      <c r="P30" s="47">
        <v>0</v>
      </c>
      <c r="Q30" s="47">
        <v>0</v>
      </c>
      <c r="R30" s="47">
        <v>0</v>
      </c>
      <c r="S30" s="75">
        <v>0</v>
      </c>
      <c r="U30" s="74">
        <v>-207.5</v>
      </c>
      <c r="V30" s="75">
        <v>107.93</v>
      </c>
      <c r="W30">
        <v>-65</v>
      </c>
      <c r="X30">
        <v>-141</v>
      </c>
      <c r="Y30">
        <v>-1.5</v>
      </c>
      <c r="Z30">
        <v>18.309999999999999</v>
      </c>
      <c r="AA30">
        <v>0</v>
      </c>
      <c r="AB30">
        <v>89.62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19.27</v>
      </c>
      <c r="M31" s="75">
        <v>0</v>
      </c>
      <c r="N31" s="74">
        <v>-54</v>
      </c>
      <c r="O31" s="47">
        <v>-125</v>
      </c>
      <c r="P31" s="47">
        <v>-3</v>
      </c>
      <c r="Q31" s="47">
        <v>0</v>
      </c>
      <c r="R31" s="47">
        <v>0</v>
      </c>
      <c r="S31" s="75">
        <v>0</v>
      </c>
      <c r="U31" s="74">
        <v>-183.5</v>
      </c>
      <c r="V31" s="75">
        <v>19.27</v>
      </c>
      <c r="W31">
        <v>-54</v>
      </c>
      <c r="X31">
        <v>-125</v>
      </c>
      <c r="Y31">
        <v>-1.5</v>
      </c>
      <c r="Z31">
        <v>19.27</v>
      </c>
      <c r="AA31">
        <v>0</v>
      </c>
      <c r="AB31">
        <v>-3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19.27</v>
      </c>
      <c r="M32" s="75">
        <v>0</v>
      </c>
      <c r="N32" s="74">
        <v>-85</v>
      </c>
      <c r="O32" s="47">
        <v>-233</v>
      </c>
      <c r="P32" s="47">
        <v>-109</v>
      </c>
      <c r="Q32" s="47">
        <v>0</v>
      </c>
      <c r="R32" s="47">
        <v>0</v>
      </c>
      <c r="S32" s="75">
        <v>0</v>
      </c>
      <c r="U32" s="74">
        <v>-428.5</v>
      </c>
      <c r="V32" s="75">
        <v>19.27</v>
      </c>
      <c r="W32">
        <v>-85</v>
      </c>
      <c r="X32">
        <v>-233</v>
      </c>
      <c r="Y32">
        <v>-1.5</v>
      </c>
      <c r="Z32">
        <v>19.27</v>
      </c>
      <c r="AA32">
        <v>0</v>
      </c>
      <c r="AB32">
        <v>-109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20.72</v>
      </c>
      <c r="M33" s="75">
        <v>0</v>
      </c>
      <c r="N33" s="74">
        <v>-36</v>
      </c>
      <c r="O33" s="47">
        <v>-139</v>
      </c>
      <c r="P33" s="47">
        <v>-67</v>
      </c>
      <c r="Q33" s="47">
        <v>0</v>
      </c>
      <c r="R33" s="47">
        <v>0</v>
      </c>
      <c r="S33" s="75">
        <v>0</v>
      </c>
      <c r="U33" s="74">
        <v>-243.5</v>
      </c>
      <c r="V33" s="75">
        <v>20.72</v>
      </c>
      <c r="W33">
        <v>-36</v>
      </c>
      <c r="X33">
        <v>-139</v>
      </c>
      <c r="Y33">
        <v>-1.5</v>
      </c>
      <c r="Z33">
        <v>20.72</v>
      </c>
      <c r="AA33">
        <v>0</v>
      </c>
      <c r="AB33">
        <v>-67</v>
      </c>
    </row>
    <row r="34" spans="7:28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21.01</v>
      </c>
      <c r="M34" s="75">
        <v>0</v>
      </c>
      <c r="N34" s="74">
        <v>-36</v>
      </c>
      <c r="O34" s="47">
        <v>-148</v>
      </c>
      <c r="P34" s="47">
        <v>-54</v>
      </c>
      <c r="Q34" s="47">
        <v>0</v>
      </c>
      <c r="R34" s="47">
        <v>0</v>
      </c>
      <c r="S34" s="75">
        <v>0</v>
      </c>
      <c r="U34" s="74">
        <v>-239.5</v>
      </c>
      <c r="V34" s="75">
        <v>21.01</v>
      </c>
      <c r="W34">
        <v>-36</v>
      </c>
      <c r="X34">
        <v>-148</v>
      </c>
      <c r="Y34">
        <v>-1.5</v>
      </c>
      <c r="Z34">
        <v>21.01</v>
      </c>
      <c r="AA34">
        <v>0</v>
      </c>
      <c r="AB34">
        <v>-54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21.2</v>
      </c>
      <c r="M35" s="75">
        <v>0</v>
      </c>
      <c r="N35" s="74">
        <v>-66</v>
      </c>
      <c r="O35" s="47">
        <v>-105</v>
      </c>
      <c r="P35" s="47">
        <v>-59</v>
      </c>
      <c r="Q35" s="47">
        <v>0</v>
      </c>
      <c r="R35" s="47">
        <v>0</v>
      </c>
      <c r="S35" s="75">
        <v>0</v>
      </c>
      <c r="U35" s="74">
        <v>-231.5</v>
      </c>
      <c r="V35" s="75">
        <v>21.2</v>
      </c>
      <c r="W35">
        <v>-66</v>
      </c>
      <c r="X35">
        <v>-105</v>
      </c>
      <c r="Y35">
        <v>-1.5</v>
      </c>
      <c r="Z35">
        <v>21.2</v>
      </c>
      <c r="AA35">
        <v>0</v>
      </c>
      <c r="AB35">
        <v>-59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21.2</v>
      </c>
      <c r="M36" s="75">
        <v>0</v>
      </c>
      <c r="N36" s="74">
        <v>-14</v>
      </c>
      <c r="O36" s="47">
        <v>-96</v>
      </c>
      <c r="P36" s="47">
        <v>-56</v>
      </c>
      <c r="Q36" s="47">
        <v>0</v>
      </c>
      <c r="R36" s="47">
        <v>0</v>
      </c>
      <c r="S36" s="75">
        <v>0</v>
      </c>
      <c r="U36" s="74">
        <v>-167.5</v>
      </c>
      <c r="V36" s="75">
        <v>21.2</v>
      </c>
      <c r="W36">
        <v>-14</v>
      </c>
      <c r="X36">
        <v>-96</v>
      </c>
      <c r="Y36">
        <v>-1.5</v>
      </c>
      <c r="Z36">
        <v>21.2</v>
      </c>
      <c r="AA36">
        <v>0</v>
      </c>
      <c r="AB36">
        <v>-56</v>
      </c>
    </row>
    <row r="37" spans="7:28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22.17</v>
      </c>
      <c r="M37" s="75">
        <v>0</v>
      </c>
      <c r="N37" s="74">
        <v>-11</v>
      </c>
      <c r="O37" s="47">
        <v>-81</v>
      </c>
      <c r="P37" s="47">
        <v>-53</v>
      </c>
      <c r="Q37" s="47">
        <v>0</v>
      </c>
      <c r="R37" s="47">
        <v>0</v>
      </c>
      <c r="S37" s="75">
        <v>0</v>
      </c>
      <c r="U37" s="74">
        <v>-146.5</v>
      </c>
      <c r="V37" s="75">
        <v>22.17</v>
      </c>
      <c r="W37">
        <v>-11</v>
      </c>
      <c r="X37">
        <v>-81</v>
      </c>
      <c r="Y37">
        <v>-1.5</v>
      </c>
      <c r="Z37">
        <v>22.17</v>
      </c>
      <c r="AA37">
        <v>0</v>
      </c>
      <c r="AB37">
        <v>-53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22.17</v>
      </c>
      <c r="M38" s="75">
        <v>0</v>
      </c>
      <c r="N38" s="74">
        <v>-10</v>
      </c>
      <c r="O38" s="47">
        <v>-77</v>
      </c>
      <c r="P38" s="47">
        <v>-47</v>
      </c>
      <c r="Q38" s="47">
        <v>0</v>
      </c>
      <c r="R38" s="47">
        <v>0</v>
      </c>
      <c r="S38" s="75">
        <v>0</v>
      </c>
      <c r="U38" s="74">
        <v>-135.5</v>
      </c>
      <c r="V38" s="75">
        <v>22.17</v>
      </c>
      <c r="W38">
        <v>-10</v>
      </c>
      <c r="X38">
        <v>-77</v>
      </c>
      <c r="Y38">
        <v>-1.5</v>
      </c>
      <c r="Z38">
        <v>22.17</v>
      </c>
      <c r="AA38">
        <v>0</v>
      </c>
      <c r="AB38">
        <v>-47</v>
      </c>
    </row>
    <row r="39" spans="7:28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22.17</v>
      </c>
      <c r="M39" s="75">
        <v>0</v>
      </c>
      <c r="N39" s="74">
        <v>-23</v>
      </c>
      <c r="O39" s="47">
        <v>-61</v>
      </c>
      <c r="P39" s="47">
        <v>-58</v>
      </c>
      <c r="Q39" s="47">
        <v>0</v>
      </c>
      <c r="R39" s="47">
        <v>0</v>
      </c>
      <c r="S39" s="75">
        <v>0</v>
      </c>
      <c r="U39" s="74">
        <v>-143.5</v>
      </c>
      <c r="V39" s="75">
        <v>22.17</v>
      </c>
      <c r="W39">
        <v>-23</v>
      </c>
      <c r="X39">
        <v>-61</v>
      </c>
      <c r="Y39">
        <v>-1.5</v>
      </c>
      <c r="Z39">
        <v>22.17</v>
      </c>
      <c r="AA39">
        <v>0</v>
      </c>
      <c r="AB39">
        <v>-58</v>
      </c>
    </row>
    <row r="40" spans="7:28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21.2</v>
      </c>
      <c r="M40" s="75">
        <v>0</v>
      </c>
      <c r="N40" s="74">
        <v>-8</v>
      </c>
      <c r="O40" s="47">
        <v>-62</v>
      </c>
      <c r="P40" s="47">
        <v>-55</v>
      </c>
      <c r="Q40" s="47">
        <v>0</v>
      </c>
      <c r="R40" s="47">
        <v>0</v>
      </c>
      <c r="S40" s="75">
        <v>0</v>
      </c>
      <c r="U40" s="74">
        <v>-126.5</v>
      </c>
      <c r="V40" s="75">
        <v>21.2</v>
      </c>
      <c r="W40">
        <v>-8</v>
      </c>
      <c r="X40">
        <v>-62</v>
      </c>
      <c r="Y40">
        <v>-1.5</v>
      </c>
      <c r="Z40">
        <v>21.2</v>
      </c>
      <c r="AA40">
        <v>0</v>
      </c>
      <c r="AB40">
        <v>-55</v>
      </c>
    </row>
    <row r="41" spans="7:28">
      <c r="G41" t="s">
        <v>83</v>
      </c>
      <c r="H41" s="74">
        <v>0</v>
      </c>
      <c r="I41" s="47">
        <v>0</v>
      </c>
      <c r="J41" s="47">
        <v>0.96</v>
      </c>
      <c r="K41" s="47">
        <v>0</v>
      </c>
      <c r="L41" s="47">
        <v>21.21</v>
      </c>
      <c r="M41" s="75">
        <v>0</v>
      </c>
      <c r="N41" s="74">
        <v>-90</v>
      </c>
      <c r="O41" s="47">
        <v>-55</v>
      </c>
      <c r="P41" s="47">
        <v>0</v>
      </c>
      <c r="Q41" s="47">
        <v>0</v>
      </c>
      <c r="R41" s="47">
        <v>0</v>
      </c>
      <c r="S41" s="75">
        <v>0</v>
      </c>
      <c r="U41" s="74">
        <v>-146.5</v>
      </c>
      <c r="V41" s="75">
        <v>22.17</v>
      </c>
      <c r="W41">
        <v>-90</v>
      </c>
      <c r="X41">
        <v>-55</v>
      </c>
      <c r="Y41">
        <v>-1.5</v>
      </c>
      <c r="Z41">
        <v>21.21</v>
      </c>
      <c r="AA41">
        <v>0</v>
      </c>
      <c r="AB41">
        <v>0.96</v>
      </c>
    </row>
    <row r="42" spans="7:28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20.239999999999998</v>
      </c>
      <c r="M42" s="75">
        <v>0</v>
      </c>
      <c r="N42" s="74">
        <v>-90</v>
      </c>
      <c r="O42" s="47">
        <v>-34</v>
      </c>
      <c r="P42" s="47">
        <v>-107</v>
      </c>
      <c r="Q42" s="47">
        <v>0</v>
      </c>
      <c r="R42" s="47">
        <v>0</v>
      </c>
      <c r="S42" s="75">
        <v>0</v>
      </c>
      <c r="U42" s="74">
        <v>-232.5</v>
      </c>
      <c r="V42" s="75">
        <v>20.239999999999998</v>
      </c>
      <c r="W42">
        <v>-90</v>
      </c>
      <c r="X42">
        <v>-34</v>
      </c>
      <c r="Y42">
        <v>-1.5</v>
      </c>
      <c r="Z42">
        <v>20.239999999999998</v>
      </c>
      <c r="AA42">
        <v>0</v>
      </c>
      <c r="AB42">
        <v>-107</v>
      </c>
    </row>
    <row r="43" spans="7:28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20.239999999999998</v>
      </c>
      <c r="M43" s="75">
        <v>0</v>
      </c>
      <c r="N43" s="74">
        <v>-103</v>
      </c>
      <c r="O43" s="47">
        <v>-30</v>
      </c>
      <c r="P43" s="47">
        <v>-65</v>
      </c>
      <c r="Q43" s="47">
        <v>0</v>
      </c>
      <c r="R43" s="47">
        <v>0</v>
      </c>
      <c r="S43" s="75">
        <v>0</v>
      </c>
      <c r="U43" s="74">
        <v>-199</v>
      </c>
      <c r="V43" s="75">
        <v>20.239999999999998</v>
      </c>
      <c r="W43">
        <v>-103</v>
      </c>
      <c r="X43">
        <v>-30</v>
      </c>
      <c r="Y43">
        <v>-1</v>
      </c>
      <c r="Z43">
        <v>20.239999999999998</v>
      </c>
      <c r="AA43">
        <v>0</v>
      </c>
      <c r="AB43">
        <v>-65</v>
      </c>
    </row>
    <row r="44" spans="7:28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20.239999999999998</v>
      </c>
      <c r="M44" s="75">
        <v>0</v>
      </c>
      <c r="N44" s="74">
        <v>-113</v>
      </c>
      <c r="O44" s="47">
        <v>-38</v>
      </c>
      <c r="P44" s="47">
        <v>-66</v>
      </c>
      <c r="Q44" s="47">
        <v>0</v>
      </c>
      <c r="R44" s="47">
        <v>0</v>
      </c>
      <c r="S44" s="75">
        <v>0</v>
      </c>
      <c r="U44" s="74">
        <v>-218</v>
      </c>
      <c r="V44" s="75">
        <v>20.239999999999998</v>
      </c>
      <c r="W44">
        <v>-113</v>
      </c>
      <c r="X44">
        <v>-38</v>
      </c>
      <c r="Y44">
        <v>-1</v>
      </c>
      <c r="Z44">
        <v>20.239999999999998</v>
      </c>
      <c r="AA44">
        <v>0</v>
      </c>
      <c r="AB44">
        <v>-66</v>
      </c>
    </row>
    <row r="45" spans="7:28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19.27</v>
      </c>
      <c r="M45" s="75">
        <v>0</v>
      </c>
      <c r="N45" s="74">
        <v>-135</v>
      </c>
      <c r="O45" s="47">
        <v>-58</v>
      </c>
      <c r="P45" s="47">
        <v>-100</v>
      </c>
      <c r="Q45" s="47">
        <v>0</v>
      </c>
      <c r="R45" s="47">
        <v>0</v>
      </c>
      <c r="S45" s="75">
        <v>0</v>
      </c>
      <c r="U45" s="74">
        <v>-294</v>
      </c>
      <c r="V45" s="75">
        <v>19.27</v>
      </c>
      <c r="W45">
        <v>-135</v>
      </c>
      <c r="X45">
        <v>-58</v>
      </c>
      <c r="Y45">
        <v>-1</v>
      </c>
      <c r="Z45">
        <v>19.27</v>
      </c>
      <c r="AA45">
        <v>0</v>
      </c>
      <c r="AB45">
        <v>-100</v>
      </c>
    </row>
    <row r="46" spans="7:28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19.27</v>
      </c>
      <c r="M46" s="75">
        <v>0</v>
      </c>
      <c r="N46" s="74">
        <v>-132</v>
      </c>
      <c r="O46" s="47">
        <v>-59</v>
      </c>
      <c r="P46" s="47">
        <v>-102</v>
      </c>
      <c r="Q46" s="47">
        <v>0</v>
      </c>
      <c r="R46" s="47">
        <v>0</v>
      </c>
      <c r="S46" s="75">
        <v>0</v>
      </c>
      <c r="U46" s="74">
        <v>-294</v>
      </c>
      <c r="V46" s="75">
        <v>19.27</v>
      </c>
      <c r="W46">
        <v>-132</v>
      </c>
      <c r="X46">
        <v>-59</v>
      </c>
      <c r="Y46">
        <v>-1</v>
      </c>
      <c r="Z46">
        <v>19.27</v>
      </c>
      <c r="AA46">
        <v>0</v>
      </c>
      <c r="AB46">
        <v>-102</v>
      </c>
    </row>
    <row r="47" spans="7:28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19.27</v>
      </c>
      <c r="M47" s="75">
        <v>0</v>
      </c>
      <c r="N47" s="74">
        <v>-60</v>
      </c>
      <c r="O47" s="47">
        <v>-66</v>
      </c>
      <c r="P47" s="47">
        <v>-105</v>
      </c>
      <c r="Q47" s="47">
        <v>0</v>
      </c>
      <c r="R47" s="47">
        <v>0</v>
      </c>
      <c r="S47" s="75">
        <v>0</v>
      </c>
      <c r="U47" s="74">
        <v>-232</v>
      </c>
      <c r="V47" s="75">
        <v>19.27</v>
      </c>
      <c r="W47">
        <v>-60</v>
      </c>
      <c r="X47">
        <v>-66</v>
      </c>
      <c r="Y47">
        <v>-1</v>
      </c>
      <c r="Z47">
        <v>19.27</v>
      </c>
      <c r="AA47">
        <v>0</v>
      </c>
      <c r="AB47">
        <v>-105</v>
      </c>
    </row>
    <row r="48" spans="7:28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19.27</v>
      </c>
      <c r="M48" s="75">
        <v>0</v>
      </c>
      <c r="N48" s="74">
        <v>-68</v>
      </c>
      <c r="O48" s="47">
        <v>-63</v>
      </c>
      <c r="P48" s="47">
        <v>-115</v>
      </c>
      <c r="Q48" s="47">
        <v>0</v>
      </c>
      <c r="R48" s="47">
        <v>0</v>
      </c>
      <c r="S48" s="75">
        <v>0</v>
      </c>
      <c r="U48" s="74">
        <v>-247</v>
      </c>
      <c r="V48" s="75">
        <v>19.27</v>
      </c>
      <c r="W48">
        <v>-68</v>
      </c>
      <c r="X48">
        <v>-63</v>
      </c>
      <c r="Y48">
        <v>-1</v>
      </c>
      <c r="Z48">
        <v>19.27</v>
      </c>
      <c r="AA48">
        <v>0</v>
      </c>
      <c r="AB48">
        <v>-115</v>
      </c>
    </row>
    <row r="49" spans="7:28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18.309999999999999</v>
      </c>
      <c r="M49" s="75">
        <v>0</v>
      </c>
      <c r="N49" s="74">
        <v>-107</v>
      </c>
      <c r="O49" s="47">
        <v>-81</v>
      </c>
      <c r="P49" s="47">
        <v>-170</v>
      </c>
      <c r="Q49" s="47">
        <v>0</v>
      </c>
      <c r="R49" s="47">
        <v>0</v>
      </c>
      <c r="S49" s="75">
        <v>0</v>
      </c>
      <c r="U49" s="74">
        <v>-359</v>
      </c>
      <c r="V49" s="75">
        <v>18.309999999999999</v>
      </c>
      <c r="W49">
        <v>-107</v>
      </c>
      <c r="X49">
        <v>-81</v>
      </c>
      <c r="Y49">
        <v>-1</v>
      </c>
      <c r="Z49">
        <v>18.309999999999999</v>
      </c>
      <c r="AA49">
        <v>0</v>
      </c>
      <c r="AB49">
        <v>-170</v>
      </c>
    </row>
    <row r="50" spans="7:28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18.309999999999999</v>
      </c>
      <c r="M50" s="75">
        <v>0</v>
      </c>
      <c r="N50" s="74">
        <v>-121</v>
      </c>
      <c r="O50" s="47">
        <v>-80</v>
      </c>
      <c r="P50" s="47">
        <v>-170</v>
      </c>
      <c r="Q50" s="47">
        <v>0</v>
      </c>
      <c r="R50" s="47">
        <v>0</v>
      </c>
      <c r="S50" s="75">
        <v>0</v>
      </c>
      <c r="U50" s="74">
        <v>-372</v>
      </c>
      <c r="V50" s="75">
        <v>18.309999999999999</v>
      </c>
      <c r="W50">
        <v>-121</v>
      </c>
      <c r="X50">
        <v>-80</v>
      </c>
      <c r="Y50">
        <v>-1</v>
      </c>
      <c r="Z50">
        <v>18.309999999999999</v>
      </c>
      <c r="AA50">
        <v>0</v>
      </c>
      <c r="AB50">
        <v>-170</v>
      </c>
    </row>
    <row r="51" spans="7:28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18.309999999999999</v>
      </c>
      <c r="M51" s="75">
        <v>0</v>
      </c>
      <c r="N51" s="74">
        <v>-54</v>
      </c>
      <c r="O51" s="47">
        <v>-67</v>
      </c>
      <c r="P51" s="47">
        <v>-157</v>
      </c>
      <c r="Q51" s="47">
        <v>0</v>
      </c>
      <c r="R51" s="47">
        <v>0</v>
      </c>
      <c r="S51" s="75">
        <v>0</v>
      </c>
      <c r="U51" s="74">
        <v>-279</v>
      </c>
      <c r="V51" s="75">
        <v>18.309999999999999</v>
      </c>
      <c r="W51">
        <v>-54</v>
      </c>
      <c r="X51">
        <v>-67</v>
      </c>
      <c r="Y51">
        <v>-1</v>
      </c>
      <c r="Z51">
        <v>18.309999999999999</v>
      </c>
      <c r="AA51">
        <v>0</v>
      </c>
      <c r="AB51">
        <v>-157</v>
      </c>
    </row>
    <row r="52" spans="7:28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18.309999999999999</v>
      </c>
      <c r="M52" s="75">
        <v>0</v>
      </c>
      <c r="N52" s="74">
        <v>-62</v>
      </c>
      <c r="O52" s="47">
        <v>-68</v>
      </c>
      <c r="P52" s="47">
        <v>-146</v>
      </c>
      <c r="Q52" s="47">
        <v>0</v>
      </c>
      <c r="R52" s="47">
        <v>0</v>
      </c>
      <c r="S52" s="75">
        <v>0</v>
      </c>
      <c r="U52" s="74">
        <v>-277</v>
      </c>
      <c r="V52" s="75">
        <v>18.309999999999999</v>
      </c>
      <c r="W52">
        <v>-62</v>
      </c>
      <c r="X52">
        <v>-68</v>
      </c>
      <c r="Y52">
        <v>-1</v>
      </c>
      <c r="Z52">
        <v>18.309999999999999</v>
      </c>
      <c r="AA52">
        <v>0</v>
      </c>
      <c r="AB52">
        <v>-146</v>
      </c>
    </row>
    <row r="53" spans="7:28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17.350000000000001</v>
      </c>
      <c r="M53" s="75">
        <v>0</v>
      </c>
      <c r="N53" s="74">
        <v>-29</v>
      </c>
      <c r="O53" s="47">
        <v>-85</v>
      </c>
      <c r="P53" s="47">
        <v>-145</v>
      </c>
      <c r="Q53" s="47">
        <v>0</v>
      </c>
      <c r="R53" s="47">
        <v>0</v>
      </c>
      <c r="S53" s="75">
        <v>0</v>
      </c>
      <c r="U53" s="74">
        <v>-260</v>
      </c>
      <c r="V53" s="75">
        <v>17.350000000000001</v>
      </c>
      <c r="W53">
        <v>-29</v>
      </c>
      <c r="X53">
        <v>-85</v>
      </c>
      <c r="Y53">
        <v>-1</v>
      </c>
      <c r="Z53">
        <v>17.350000000000001</v>
      </c>
      <c r="AA53">
        <v>0</v>
      </c>
      <c r="AB53">
        <v>-145</v>
      </c>
    </row>
    <row r="54" spans="7:28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17.350000000000001</v>
      </c>
      <c r="M54" s="75">
        <v>0</v>
      </c>
      <c r="N54" s="74">
        <v>-37</v>
      </c>
      <c r="O54" s="47">
        <v>-85</v>
      </c>
      <c r="P54" s="47">
        <v>-145</v>
      </c>
      <c r="Q54" s="47">
        <v>0</v>
      </c>
      <c r="R54" s="47">
        <v>0</v>
      </c>
      <c r="S54" s="75">
        <v>0</v>
      </c>
      <c r="U54" s="74">
        <v>-268</v>
      </c>
      <c r="V54" s="75">
        <v>17.350000000000001</v>
      </c>
      <c r="W54">
        <v>-37</v>
      </c>
      <c r="X54">
        <v>-85</v>
      </c>
      <c r="Y54">
        <v>-1</v>
      </c>
      <c r="Z54">
        <v>17.350000000000001</v>
      </c>
      <c r="AA54">
        <v>0</v>
      </c>
      <c r="AB54">
        <v>-145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17.350000000000001</v>
      </c>
      <c r="M55" s="75">
        <v>0</v>
      </c>
      <c r="N55" s="74">
        <v>-62</v>
      </c>
      <c r="O55" s="47">
        <v>-90</v>
      </c>
      <c r="P55" s="47">
        <v>-150</v>
      </c>
      <c r="Q55" s="47">
        <v>0</v>
      </c>
      <c r="R55" s="47">
        <v>0</v>
      </c>
      <c r="S55" s="75">
        <v>0</v>
      </c>
      <c r="U55" s="74">
        <v>-303</v>
      </c>
      <c r="V55" s="75">
        <v>17.350000000000001</v>
      </c>
      <c r="W55">
        <v>-62</v>
      </c>
      <c r="X55">
        <v>-90</v>
      </c>
      <c r="Y55">
        <v>-1</v>
      </c>
      <c r="Z55">
        <v>17.350000000000001</v>
      </c>
      <c r="AA55">
        <v>0</v>
      </c>
      <c r="AB55">
        <v>-150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16.38</v>
      </c>
      <c r="M56" s="75">
        <v>0</v>
      </c>
      <c r="N56" s="74">
        <v>-94</v>
      </c>
      <c r="O56" s="47">
        <v>-97</v>
      </c>
      <c r="P56" s="47">
        <v>-130</v>
      </c>
      <c r="Q56" s="47">
        <v>0</v>
      </c>
      <c r="R56" s="47">
        <v>0</v>
      </c>
      <c r="S56" s="75">
        <v>0</v>
      </c>
      <c r="U56" s="74">
        <v>-322</v>
      </c>
      <c r="V56" s="75">
        <v>16.38</v>
      </c>
      <c r="W56">
        <v>-94</v>
      </c>
      <c r="X56">
        <v>-97</v>
      </c>
      <c r="Y56">
        <v>-1</v>
      </c>
      <c r="Z56">
        <v>16.38</v>
      </c>
      <c r="AA56">
        <v>0</v>
      </c>
      <c r="AB56">
        <v>-130</v>
      </c>
    </row>
    <row r="57" spans="7:28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14.46</v>
      </c>
      <c r="M57" s="75">
        <v>0</v>
      </c>
      <c r="N57" s="74">
        <v>-56</v>
      </c>
      <c r="O57" s="47">
        <v>-106</v>
      </c>
      <c r="P57" s="47">
        <v>-121</v>
      </c>
      <c r="Q57" s="47">
        <v>0</v>
      </c>
      <c r="R57" s="47">
        <v>0</v>
      </c>
      <c r="S57" s="75">
        <v>0</v>
      </c>
      <c r="U57" s="74">
        <v>-284</v>
      </c>
      <c r="V57" s="75">
        <v>14.46</v>
      </c>
      <c r="W57">
        <v>-56</v>
      </c>
      <c r="X57">
        <v>-106</v>
      </c>
      <c r="Y57">
        <v>-1</v>
      </c>
      <c r="Z57">
        <v>14.46</v>
      </c>
      <c r="AA57">
        <v>0</v>
      </c>
      <c r="AB57">
        <v>-121</v>
      </c>
    </row>
    <row r="58" spans="7:28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14.46</v>
      </c>
      <c r="M58" s="75">
        <v>0</v>
      </c>
      <c r="N58" s="74">
        <v>-56</v>
      </c>
      <c r="O58" s="47">
        <v>-103</v>
      </c>
      <c r="P58" s="47">
        <v>-133</v>
      </c>
      <c r="Q58" s="47">
        <v>0</v>
      </c>
      <c r="R58" s="47">
        <v>0</v>
      </c>
      <c r="S58" s="75">
        <v>0</v>
      </c>
      <c r="U58" s="74">
        <v>-293</v>
      </c>
      <c r="V58" s="75">
        <v>14.46</v>
      </c>
      <c r="W58">
        <v>-56</v>
      </c>
      <c r="X58">
        <v>-103</v>
      </c>
      <c r="Y58">
        <v>-1</v>
      </c>
      <c r="Z58">
        <v>14.46</v>
      </c>
      <c r="AA58">
        <v>0</v>
      </c>
      <c r="AB58">
        <v>-133</v>
      </c>
    </row>
    <row r="59" spans="7:28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13.49</v>
      </c>
      <c r="M59" s="75">
        <v>0</v>
      </c>
      <c r="N59" s="74">
        <v>-60</v>
      </c>
      <c r="O59" s="47">
        <v>-97</v>
      </c>
      <c r="P59" s="47">
        <v>-125</v>
      </c>
      <c r="Q59" s="47">
        <v>0</v>
      </c>
      <c r="R59" s="47">
        <v>0</v>
      </c>
      <c r="S59" s="75">
        <v>0</v>
      </c>
      <c r="U59" s="74">
        <v>-282</v>
      </c>
      <c r="V59" s="75">
        <v>13.49</v>
      </c>
      <c r="W59">
        <v>-60</v>
      </c>
      <c r="X59">
        <v>-97</v>
      </c>
      <c r="Y59">
        <v>0</v>
      </c>
      <c r="Z59">
        <v>13.49</v>
      </c>
      <c r="AA59">
        <v>0</v>
      </c>
      <c r="AB59">
        <v>-125</v>
      </c>
    </row>
    <row r="60" spans="7:28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13.49</v>
      </c>
      <c r="M60" s="75">
        <v>0</v>
      </c>
      <c r="N60" s="74">
        <v>-53</v>
      </c>
      <c r="O60" s="47">
        <v>-98</v>
      </c>
      <c r="P60" s="47">
        <v>-140</v>
      </c>
      <c r="Q60" s="47">
        <v>0</v>
      </c>
      <c r="R60" s="47">
        <v>0</v>
      </c>
      <c r="S60" s="75">
        <v>0</v>
      </c>
      <c r="U60" s="74">
        <v>-291</v>
      </c>
      <c r="V60" s="75">
        <v>13.49</v>
      </c>
      <c r="W60">
        <v>-53</v>
      </c>
      <c r="X60">
        <v>-98</v>
      </c>
      <c r="Y60">
        <v>0</v>
      </c>
      <c r="Z60">
        <v>13.49</v>
      </c>
      <c r="AA60">
        <v>0</v>
      </c>
      <c r="AB60">
        <v>-140</v>
      </c>
    </row>
    <row r="61" spans="7:28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12.53</v>
      </c>
      <c r="M61" s="75">
        <v>0</v>
      </c>
      <c r="N61" s="74">
        <v>-51</v>
      </c>
      <c r="O61" s="47">
        <v>-108</v>
      </c>
      <c r="P61" s="47">
        <v>-135</v>
      </c>
      <c r="Q61" s="47">
        <v>0</v>
      </c>
      <c r="R61" s="47">
        <v>0</v>
      </c>
      <c r="S61" s="75">
        <v>0</v>
      </c>
      <c r="U61" s="74">
        <v>-294</v>
      </c>
      <c r="V61" s="75">
        <v>12.53</v>
      </c>
      <c r="W61">
        <v>-51</v>
      </c>
      <c r="X61">
        <v>-108</v>
      </c>
      <c r="Y61">
        <v>0</v>
      </c>
      <c r="Z61">
        <v>12.53</v>
      </c>
      <c r="AA61">
        <v>0</v>
      </c>
      <c r="AB61">
        <v>-135</v>
      </c>
    </row>
    <row r="62" spans="7:28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12.53</v>
      </c>
      <c r="M62" s="75">
        <v>0</v>
      </c>
      <c r="N62" s="74">
        <v>-36</v>
      </c>
      <c r="O62" s="47">
        <v>-106</v>
      </c>
      <c r="P62" s="47">
        <v>-134</v>
      </c>
      <c r="Q62" s="47">
        <v>0</v>
      </c>
      <c r="R62" s="47">
        <v>0</v>
      </c>
      <c r="S62" s="75">
        <v>0</v>
      </c>
      <c r="U62" s="74">
        <v>-276</v>
      </c>
      <c r="V62" s="75">
        <v>12.53</v>
      </c>
      <c r="W62">
        <v>-36</v>
      </c>
      <c r="X62">
        <v>-106</v>
      </c>
      <c r="Y62">
        <v>0</v>
      </c>
      <c r="Z62">
        <v>12.53</v>
      </c>
      <c r="AA62">
        <v>0</v>
      </c>
      <c r="AB62">
        <v>-134</v>
      </c>
    </row>
    <row r="63" spans="7:28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13.49</v>
      </c>
      <c r="M63" s="75">
        <v>0</v>
      </c>
      <c r="N63" s="74">
        <v>-61</v>
      </c>
      <c r="O63" s="47">
        <v>-117</v>
      </c>
      <c r="P63" s="47">
        <v>-142</v>
      </c>
      <c r="Q63" s="47">
        <v>0</v>
      </c>
      <c r="R63" s="47">
        <v>0</v>
      </c>
      <c r="S63" s="75">
        <v>0</v>
      </c>
      <c r="U63" s="74">
        <v>-320</v>
      </c>
      <c r="V63" s="75">
        <v>13.49</v>
      </c>
      <c r="W63">
        <v>-61</v>
      </c>
      <c r="X63">
        <v>-117</v>
      </c>
      <c r="Y63">
        <v>0</v>
      </c>
      <c r="Z63">
        <v>13.49</v>
      </c>
      <c r="AA63">
        <v>0</v>
      </c>
      <c r="AB63">
        <v>-142</v>
      </c>
    </row>
    <row r="64" spans="7:28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13.49</v>
      </c>
      <c r="M64" s="75">
        <v>0</v>
      </c>
      <c r="N64" s="74">
        <v>-10</v>
      </c>
      <c r="O64" s="47">
        <v>-119</v>
      </c>
      <c r="P64" s="47">
        <v>-165</v>
      </c>
      <c r="Q64" s="47">
        <v>0</v>
      </c>
      <c r="R64" s="47">
        <v>0</v>
      </c>
      <c r="S64" s="75">
        <v>0</v>
      </c>
      <c r="U64" s="74">
        <v>-295</v>
      </c>
      <c r="V64" s="75">
        <v>13.49</v>
      </c>
      <c r="W64">
        <v>-10</v>
      </c>
      <c r="X64">
        <v>-119</v>
      </c>
      <c r="Y64">
        <v>-1</v>
      </c>
      <c r="Z64">
        <v>13.49</v>
      </c>
      <c r="AA64">
        <v>0</v>
      </c>
      <c r="AB64">
        <v>-165</v>
      </c>
    </row>
    <row r="65" spans="7:28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13.49</v>
      </c>
      <c r="M65" s="75">
        <v>0</v>
      </c>
      <c r="N65" s="74">
        <v>-62</v>
      </c>
      <c r="O65" s="47">
        <v>-128</v>
      </c>
      <c r="P65" s="47">
        <v>-35</v>
      </c>
      <c r="Q65" s="47">
        <v>0</v>
      </c>
      <c r="R65" s="47">
        <v>0</v>
      </c>
      <c r="S65" s="75">
        <v>0</v>
      </c>
      <c r="U65" s="74">
        <v>-226</v>
      </c>
      <c r="V65" s="75">
        <v>13.49</v>
      </c>
      <c r="W65">
        <v>-62</v>
      </c>
      <c r="X65">
        <v>-128</v>
      </c>
      <c r="Y65">
        <v>-1</v>
      </c>
      <c r="Z65">
        <v>13.49</v>
      </c>
      <c r="AA65">
        <v>0</v>
      </c>
      <c r="AB65">
        <v>-35</v>
      </c>
    </row>
    <row r="66" spans="7:28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14.46</v>
      </c>
      <c r="M66" s="75">
        <v>0</v>
      </c>
      <c r="N66" s="74">
        <v>-23</v>
      </c>
      <c r="O66" s="47">
        <v>-120</v>
      </c>
      <c r="P66" s="47">
        <v>-36</v>
      </c>
      <c r="Q66" s="47">
        <v>0</v>
      </c>
      <c r="R66" s="47">
        <v>0</v>
      </c>
      <c r="S66" s="75">
        <v>0</v>
      </c>
      <c r="U66" s="74">
        <v>-180</v>
      </c>
      <c r="V66" s="75">
        <v>14.46</v>
      </c>
      <c r="W66">
        <v>-23</v>
      </c>
      <c r="X66">
        <v>-120</v>
      </c>
      <c r="Y66">
        <v>-1</v>
      </c>
      <c r="Z66">
        <v>14.46</v>
      </c>
      <c r="AA66">
        <v>0</v>
      </c>
      <c r="AB66">
        <v>-36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15.42</v>
      </c>
      <c r="M67" s="75">
        <v>0</v>
      </c>
      <c r="N67" s="74">
        <v>-73</v>
      </c>
      <c r="O67" s="47">
        <v>-89</v>
      </c>
      <c r="P67" s="47">
        <v>-86</v>
      </c>
      <c r="Q67" s="47">
        <v>0</v>
      </c>
      <c r="R67" s="47">
        <v>0</v>
      </c>
      <c r="S67" s="75">
        <v>0</v>
      </c>
      <c r="U67" s="74">
        <v>-249</v>
      </c>
      <c r="V67" s="75">
        <v>15.42</v>
      </c>
      <c r="W67">
        <v>-73</v>
      </c>
      <c r="X67">
        <v>-89</v>
      </c>
      <c r="Y67">
        <v>-1</v>
      </c>
      <c r="Z67">
        <v>15.42</v>
      </c>
      <c r="AA67">
        <v>0</v>
      </c>
      <c r="AB67">
        <v>-86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16.38</v>
      </c>
      <c r="M68" s="75">
        <v>0</v>
      </c>
      <c r="N68" s="74">
        <v>-105</v>
      </c>
      <c r="O68" s="47">
        <v>-84</v>
      </c>
      <c r="P68" s="47">
        <v>-127</v>
      </c>
      <c r="Q68" s="47">
        <v>0</v>
      </c>
      <c r="R68" s="47">
        <v>0</v>
      </c>
      <c r="S68" s="75">
        <v>0</v>
      </c>
      <c r="U68" s="74">
        <v>-317</v>
      </c>
      <c r="V68" s="75">
        <v>16.38</v>
      </c>
      <c r="W68">
        <v>-105</v>
      </c>
      <c r="X68">
        <v>-84</v>
      </c>
      <c r="Y68">
        <v>-1</v>
      </c>
      <c r="Z68">
        <v>16.38</v>
      </c>
      <c r="AA68">
        <v>0</v>
      </c>
      <c r="AB68">
        <v>-127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16.38</v>
      </c>
      <c r="M69" s="75">
        <v>0</v>
      </c>
      <c r="N69" s="74">
        <v>-138</v>
      </c>
      <c r="O69" s="47">
        <v>-88</v>
      </c>
      <c r="P69" s="47">
        <v>-175</v>
      </c>
      <c r="Q69" s="47">
        <v>0</v>
      </c>
      <c r="R69" s="47">
        <v>0</v>
      </c>
      <c r="S69" s="75">
        <v>0</v>
      </c>
      <c r="U69" s="74">
        <v>-402</v>
      </c>
      <c r="V69" s="75">
        <v>16.38</v>
      </c>
      <c r="W69">
        <v>-138</v>
      </c>
      <c r="X69">
        <v>-88</v>
      </c>
      <c r="Y69">
        <v>-1</v>
      </c>
      <c r="Z69">
        <v>16.38</v>
      </c>
      <c r="AA69">
        <v>0</v>
      </c>
      <c r="AB69">
        <v>-175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16.38</v>
      </c>
      <c r="M70" s="75">
        <v>0</v>
      </c>
      <c r="N70" s="74">
        <v>-121</v>
      </c>
      <c r="O70" s="47">
        <v>-62</v>
      </c>
      <c r="P70" s="47">
        <v>-163</v>
      </c>
      <c r="Q70" s="47">
        <v>0</v>
      </c>
      <c r="R70" s="47">
        <v>0</v>
      </c>
      <c r="S70" s="75">
        <v>0</v>
      </c>
      <c r="U70" s="74">
        <v>-347</v>
      </c>
      <c r="V70" s="75">
        <v>16.38</v>
      </c>
      <c r="W70">
        <v>-121</v>
      </c>
      <c r="X70">
        <v>-62</v>
      </c>
      <c r="Y70">
        <v>-1</v>
      </c>
      <c r="Z70">
        <v>16.38</v>
      </c>
      <c r="AA70">
        <v>0</v>
      </c>
      <c r="AB70">
        <v>-163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16.38</v>
      </c>
      <c r="M71" s="75">
        <v>0</v>
      </c>
      <c r="N71" s="74">
        <v>-151</v>
      </c>
      <c r="O71" s="47">
        <v>-184</v>
      </c>
      <c r="P71" s="47">
        <v>-164</v>
      </c>
      <c r="Q71" s="47">
        <v>0</v>
      </c>
      <c r="R71" s="47">
        <v>0</v>
      </c>
      <c r="S71" s="75">
        <v>0</v>
      </c>
      <c r="U71" s="74">
        <v>-500</v>
      </c>
      <c r="V71" s="75">
        <v>16.38</v>
      </c>
      <c r="W71">
        <v>-151</v>
      </c>
      <c r="X71">
        <v>-184</v>
      </c>
      <c r="Y71">
        <v>-1</v>
      </c>
      <c r="Z71">
        <v>16.38</v>
      </c>
      <c r="AA71">
        <v>0</v>
      </c>
      <c r="AB71">
        <v>-164</v>
      </c>
    </row>
    <row r="72" spans="7:28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17.350000000000001</v>
      </c>
      <c r="M72" s="75">
        <v>0</v>
      </c>
      <c r="N72" s="74">
        <v>-201</v>
      </c>
      <c r="O72" s="47">
        <v>-186</v>
      </c>
      <c r="P72" s="47">
        <v>-234</v>
      </c>
      <c r="Q72" s="47">
        <v>0</v>
      </c>
      <c r="R72" s="47">
        <v>0</v>
      </c>
      <c r="S72" s="75">
        <v>0</v>
      </c>
      <c r="U72" s="74">
        <v>-622</v>
      </c>
      <c r="V72" s="75">
        <v>17.350000000000001</v>
      </c>
      <c r="W72">
        <v>-201</v>
      </c>
      <c r="X72">
        <v>-186</v>
      </c>
      <c r="Y72">
        <v>-1</v>
      </c>
      <c r="Z72">
        <v>17.350000000000001</v>
      </c>
      <c r="AA72">
        <v>0</v>
      </c>
      <c r="AB72">
        <v>-234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17.350000000000001</v>
      </c>
      <c r="M73" s="75">
        <v>6.65</v>
      </c>
      <c r="N73" s="74">
        <v>-199</v>
      </c>
      <c r="O73" s="47">
        <v>-84</v>
      </c>
      <c r="P73" s="47">
        <v>-33</v>
      </c>
      <c r="Q73" s="47">
        <v>0</v>
      </c>
      <c r="R73" s="47">
        <v>0</v>
      </c>
      <c r="S73" s="75">
        <v>0</v>
      </c>
      <c r="U73" s="74">
        <v>-317</v>
      </c>
      <c r="V73" s="75">
        <v>24</v>
      </c>
      <c r="W73">
        <v>-199</v>
      </c>
      <c r="X73">
        <v>-84</v>
      </c>
      <c r="Y73">
        <v>-1</v>
      </c>
      <c r="Z73">
        <v>17.350000000000001</v>
      </c>
      <c r="AA73">
        <v>6.65</v>
      </c>
      <c r="AB73">
        <v>-33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17.350000000000001</v>
      </c>
      <c r="M74" s="75">
        <v>0</v>
      </c>
      <c r="N74" s="74">
        <v>-156</v>
      </c>
      <c r="O74" s="47">
        <v>-50</v>
      </c>
      <c r="P74" s="47">
        <v>-39</v>
      </c>
      <c r="Q74" s="47">
        <v>0</v>
      </c>
      <c r="R74" s="47">
        <v>0</v>
      </c>
      <c r="S74" s="75">
        <v>0</v>
      </c>
      <c r="U74" s="74">
        <v>-246</v>
      </c>
      <c r="V74" s="75">
        <v>17.350000000000001</v>
      </c>
      <c r="W74">
        <v>-156</v>
      </c>
      <c r="X74">
        <v>-50</v>
      </c>
      <c r="Y74">
        <v>-1</v>
      </c>
      <c r="Z74">
        <v>17.350000000000001</v>
      </c>
      <c r="AA74">
        <v>0</v>
      </c>
      <c r="AB74">
        <v>-39</v>
      </c>
    </row>
    <row r="75" spans="7:28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17.350000000000001</v>
      </c>
      <c r="M75" s="75">
        <v>0</v>
      </c>
      <c r="N75" s="74">
        <v>-110</v>
      </c>
      <c r="O75" s="47">
        <v>-140</v>
      </c>
      <c r="P75" s="47">
        <v>-48</v>
      </c>
      <c r="Q75" s="47">
        <v>0</v>
      </c>
      <c r="R75" s="47">
        <v>0</v>
      </c>
      <c r="S75" s="75">
        <v>0</v>
      </c>
      <c r="U75" s="74">
        <v>-299</v>
      </c>
      <c r="V75" s="75">
        <v>17.350000000000001</v>
      </c>
      <c r="W75">
        <v>-110</v>
      </c>
      <c r="X75">
        <v>-140</v>
      </c>
      <c r="Y75">
        <v>-1</v>
      </c>
      <c r="Z75">
        <v>17.350000000000001</v>
      </c>
      <c r="AA75">
        <v>0</v>
      </c>
      <c r="AB75">
        <v>-48</v>
      </c>
    </row>
    <row r="76" spans="7:28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18.309999999999999</v>
      </c>
      <c r="M76" s="75">
        <v>0</v>
      </c>
      <c r="N76" s="74">
        <v>-111</v>
      </c>
      <c r="O76" s="47">
        <v>-159</v>
      </c>
      <c r="P76" s="47">
        <v>-76</v>
      </c>
      <c r="Q76" s="47">
        <v>0</v>
      </c>
      <c r="R76" s="47">
        <v>0</v>
      </c>
      <c r="S76" s="75">
        <v>0</v>
      </c>
      <c r="U76" s="74">
        <v>-347</v>
      </c>
      <c r="V76" s="75">
        <v>18.309999999999999</v>
      </c>
      <c r="W76">
        <v>-111</v>
      </c>
      <c r="X76">
        <v>-159</v>
      </c>
      <c r="Y76">
        <v>-1</v>
      </c>
      <c r="Z76">
        <v>18.309999999999999</v>
      </c>
      <c r="AA76">
        <v>0</v>
      </c>
      <c r="AB76">
        <v>-76</v>
      </c>
    </row>
    <row r="77" spans="7:28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13.89</v>
      </c>
      <c r="M77" s="75">
        <v>1.9</v>
      </c>
      <c r="N77" s="74">
        <v>-80</v>
      </c>
      <c r="O77" s="47">
        <v>-139</v>
      </c>
      <c r="P77" s="47">
        <v>-72</v>
      </c>
      <c r="Q77" s="47">
        <v>0</v>
      </c>
      <c r="R77" s="47">
        <v>0</v>
      </c>
      <c r="S77" s="75">
        <v>0</v>
      </c>
      <c r="U77" s="74">
        <v>-292</v>
      </c>
      <c r="V77" s="75">
        <v>15.79</v>
      </c>
      <c r="W77">
        <v>-80</v>
      </c>
      <c r="X77">
        <v>-139</v>
      </c>
      <c r="Y77">
        <v>-1</v>
      </c>
      <c r="Z77">
        <v>13.89</v>
      </c>
      <c r="AA77">
        <v>1.9</v>
      </c>
      <c r="AB77">
        <v>-72</v>
      </c>
    </row>
    <row r="78" spans="7:28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10.050000000000001</v>
      </c>
      <c r="M78" s="75">
        <v>2.06</v>
      </c>
      <c r="N78" s="74">
        <v>-78</v>
      </c>
      <c r="O78" s="47">
        <v>-137</v>
      </c>
      <c r="P78" s="47">
        <v>-75</v>
      </c>
      <c r="Q78" s="47">
        <v>0</v>
      </c>
      <c r="R78" s="47">
        <v>0</v>
      </c>
      <c r="S78" s="75">
        <v>0</v>
      </c>
      <c r="U78" s="74">
        <v>-291</v>
      </c>
      <c r="V78" s="75">
        <v>12.11</v>
      </c>
      <c r="W78">
        <v>-78</v>
      </c>
      <c r="X78">
        <v>-137</v>
      </c>
      <c r="Y78">
        <v>-1</v>
      </c>
      <c r="Z78">
        <v>10.050000000000001</v>
      </c>
      <c r="AA78">
        <v>2.06</v>
      </c>
      <c r="AB78">
        <v>-75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3.78</v>
      </c>
      <c r="M79" s="75">
        <v>0.88</v>
      </c>
      <c r="N79" s="74">
        <v>-71</v>
      </c>
      <c r="O79" s="47">
        <v>-128</v>
      </c>
      <c r="P79" s="47">
        <v>-75</v>
      </c>
      <c r="Q79" s="47">
        <v>0</v>
      </c>
      <c r="R79" s="47">
        <v>0</v>
      </c>
      <c r="S79" s="75">
        <v>0</v>
      </c>
      <c r="U79" s="74">
        <v>-275</v>
      </c>
      <c r="V79" s="75">
        <v>4.66</v>
      </c>
      <c r="W79">
        <v>-71</v>
      </c>
      <c r="X79">
        <v>-128</v>
      </c>
      <c r="Y79">
        <v>-1</v>
      </c>
      <c r="Z79">
        <v>3.78</v>
      </c>
      <c r="AA79">
        <v>0.88</v>
      </c>
      <c r="AB79">
        <v>-75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3.65</v>
      </c>
      <c r="M80" s="75">
        <v>0.79</v>
      </c>
      <c r="N80" s="74">
        <v>-83</v>
      </c>
      <c r="O80" s="47">
        <v>-134</v>
      </c>
      <c r="P80" s="47">
        <v>-81</v>
      </c>
      <c r="Q80" s="47">
        <v>0</v>
      </c>
      <c r="R80" s="47">
        <v>0</v>
      </c>
      <c r="S80" s="75">
        <v>0</v>
      </c>
      <c r="U80" s="74">
        <v>-299</v>
      </c>
      <c r="V80" s="75">
        <v>4.4400000000000004</v>
      </c>
      <c r="W80">
        <v>-83</v>
      </c>
      <c r="X80">
        <v>-134</v>
      </c>
      <c r="Y80">
        <v>-1</v>
      </c>
      <c r="Z80">
        <v>3.65</v>
      </c>
      <c r="AA80">
        <v>0.79</v>
      </c>
      <c r="AB80">
        <v>-81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3.6</v>
      </c>
      <c r="M81" s="75">
        <v>1.49</v>
      </c>
      <c r="N81" s="74">
        <v>-139</v>
      </c>
      <c r="O81" s="47">
        <v>-145</v>
      </c>
      <c r="P81" s="47">
        <v>-101</v>
      </c>
      <c r="Q81" s="47">
        <v>0</v>
      </c>
      <c r="R81" s="47">
        <v>0</v>
      </c>
      <c r="S81" s="75">
        <v>0</v>
      </c>
      <c r="U81" s="74">
        <v>-386</v>
      </c>
      <c r="V81" s="75">
        <v>5.09</v>
      </c>
      <c r="W81">
        <v>-139</v>
      </c>
      <c r="X81">
        <v>-145</v>
      </c>
      <c r="Y81">
        <v>-1</v>
      </c>
      <c r="Z81">
        <v>3.6</v>
      </c>
      <c r="AA81">
        <v>1.49</v>
      </c>
      <c r="AB81">
        <v>-101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3.92</v>
      </c>
      <c r="M82" s="75">
        <v>1.41</v>
      </c>
      <c r="N82" s="74">
        <v>-98</v>
      </c>
      <c r="O82" s="47">
        <v>-149</v>
      </c>
      <c r="P82" s="47">
        <v>-89</v>
      </c>
      <c r="Q82" s="47">
        <v>0</v>
      </c>
      <c r="R82" s="47">
        <v>0</v>
      </c>
      <c r="S82" s="75">
        <v>0</v>
      </c>
      <c r="U82" s="74">
        <v>-337</v>
      </c>
      <c r="V82" s="75">
        <v>5.33</v>
      </c>
      <c r="W82">
        <v>-98</v>
      </c>
      <c r="X82">
        <v>-149</v>
      </c>
      <c r="Y82">
        <v>-1</v>
      </c>
      <c r="Z82">
        <v>3.92</v>
      </c>
      <c r="AA82">
        <v>1.41</v>
      </c>
      <c r="AB82">
        <v>-89</v>
      </c>
    </row>
    <row r="83" spans="7:28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5.44</v>
      </c>
      <c r="M83" s="75">
        <v>1.95</v>
      </c>
      <c r="N83" s="74">
        <v>-157</v>
      </c>
      <c r="O83" s="47">
        <v>-174</v>
      </c>
      <c r="P83" s="47">
        <v>-148</v>
      </c>
      <c r="Q83" s="47">
        <v>0</v>
      </c>
      <c r="R83" s="47">
        <v>0</v>
      </c>
      <c r="S83" s="75">
        <v>0</v>
      </c>
      <c r="U83" s="74">
        <v>-480</v>
      </c>
      <c r="V83" s="75">
        <v>7.39</v>
      </c>
      <c r="W83">
        <v>-157</v>
      </c>
      <c r="X83">
        <v>-174</v>
      </c>
      <c r="Y83">
        <v>-1</v>
      </c>
      <c r="Z83">
        <v>5.44</v>
      </c>
      <c r="AA83">
        <v>1.95</v>
      </c>
      <c r="AB83">
        <v>-148</v>
      </c>
    </row>
    <row r="84" spans="7:28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6.01</v>
      </c>
      <c r="M84" s="75">
        <v>2.69</v>
      </c>
      <c r="N84" s="74">
        <v>-170</v>
      </c>
      <c r="O84" s="47">
        <v>-180</v>
      </c>
      <c r="P84" s="47">
        <v>-160</v>
      </c>
      <c r="Q84" s="47">
        <v>0</v>
      </c>
      <c r="R84" s="47">
        <v>0</v>
      </c>
      <c r="S84" s="75">
        <v>0</v>
      </c>
      <c r="U84" s="74">
        <v>-511</v>
      </c>
      <c r="V84" s="75">
        <v>8.6999999999999993</v>
      </c>
      <c r="W84">
        <v>-170</v>
      </c>
      <c r="X84">
        <v>-180</v>
      </c>
      <c r="Y84">
        <v>-1</v>
      </c>
      <c r="Z84">
        <v>6.01</v>
      </c>
      <c r="AA84">
        <v>2.69</v>
      </c>
      <c r="AB84">
        <v>-160</v>
      </c>
    </row>
    <row r="85" spans="7:28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10.45</v>
      </c>
      <c r="M85" s="75">
        <v>4.88</v>
      </c>
      <c r="N85" s="74">
        <v>-157</v>
      </c>
      <c r="O85" s="47">
        <v>-182</v>
      </c>
      <c r="P85" s="47">
        <v>-145</v>
      </c>
      <c r="Q85" s="47">
        <v>0</v>
      </c>
      <c r="R85" s="47">
        <v>0</v>
      </c>
      <c r="S85" s="75">
        <v>0</v>
      </c>
      <c r="U85" s="74">
        <v>-485</v>
      </c>
      <c r="V85" s="75">
        <v>15.33</v>
      </c>
      <c r="W85">
        <v>-157</v>
      </c>
      <c r="X85">
        <v>-182</v>
      </c>
      <c r="Y85">
        <v>-1</v>
      </c>
      <c r="Z85">
        <v>10.45</v>
      </c>
      <c r="AA85">
        <v>4.88</v>
      </c>
      <c r="AB85">
        <v>-145</v>
      </c>
    </row>
    <row r="86" spans="7:28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12.72</v>
      </c>
      <c r="M86" s="75">
        <v>4.3099999999999996</v>
      </c>
      <c r="N86" s="74">
        <v>-168</v>
      </c>
      <c r="O86" s="47">
        <v>-188</v>
      </c>
      <c r="P86" s="47">
        <v>-145</v>
      </c>
      <c r="Q86" s="47">
        <v>0</v>
      </c>
      <c r="R86" s="47">
        <v>0</v>
      </c>
      <c r="S86" s="75">
        <v>0</v>
      </c>
      <c r="U86" s="74">
        <v>-502</v>
      </c>
      <c r="V86" s="75">
        <v>17.03</v>
      </c>
      <c r="W86">
        <v>-168</v>
      </c>
      <c r="X86">
        <v>-188</v>
      </c>
      <c r="Y86">
        <v>-1</v>
      </c>
      <c r="Z86">
        <v>12.72</v>
      </c>
      <c r="AA86">
        <v>4.3099999999999996</v>
      </c>
      <c r="AB86">
        <v>-145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17.350000000000001</v>
      </c>
      <c r="M87" s="75">
        <v>3.47</v>
      </c>
      <c r="N87" s="74">
        <v>-213</v>
      </c>
      <c r="O87" s="47">
        <v>-216</v>
      </c>
      <c r="P87" s="47">
        <v>-185</v>
      </c>
      <c r="Q87" s="47">
        <v>0</v>
      </c>
      <c r="R87" s="47">
        <v>0</v>
      </c>
      <c r="S87" s="75">
        <v>0</v>
      </c>
      <c r="U87" s="74">
        <v>-615</v>
      </c>
      <c r="V87" s="75">
        <v>20.82</v>
      </c>
      <c r="W87">
        <v>-213</v>
      </c>
      <c r="X87">
        <v>-216</v>
      </c>
      <c r="Y87">
        <v>-1</v>
      </c>
      <c r="Z87">
        <v>17.350000000000001</v>
      </c>
      <c r="AA87">
        <v>3.47</v>
      </c>
      <c r="AB87">
        <v>-185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16.39</v>
      </c>
      <c r="M88" s="75">
        <v>1.73</v>
      </c>
      <c r="N88" s="74">
        <v>-264</v>
      </c>
      <c r="O88" s="47">
        <v>-211</v>
      </c>
      <c r="P88" s="47">
        <v>-185</v>
      </c>
      <c r="Q88" s="47">
        <v>0</v>
      </c>
      <c r="R88" s="47">
        <v>0</v>
      </c>
      <c r="S88" s="75">
        <v>0</v>
      </c>
      <c r="U88" s="74">
        <v>-661</v>
      </c>
      <c r="V88" s="75">
        <v>18.12</v>
      </c>
      <c r="W88">
        <v>-264</v>
      </c>
      <c r="X88">
        <v>-211</v>
      </c>
      <c r="Y88">
        <v>-1</v>
      </c>
      <c r="Z88">
        <v>16.39</v>
      </c>
      <c r="AA88">
        <v>1.73</v>
      </c>
      <c r="AB88">
        <v>-185</v>
      </c>
    </row>
    <row r="89" spans="7:28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16.38</v>
      </c>
      <c r="M89" s="75">
        <v>2.12</v>
      </c>
      <c r="N89" s="74">
        <v>-285</v>
      </c>
      <c r="O89" s="47">
        <v>-235</v>
      </c>
      <c r="P89" s="47">
        <v>-160</v>
      </c>
      <c r="Q89" s="47">
        <v>0</v>
      </c>
      <c r="R89" s="47">
        <v>0</v>
      </c>
      <c r="S89" s="75">
        <v>0</v>
      </c>
      <c r="U89" s="74">
        <v>-681</v>
      </c>
      <c r="V89" s="75">
        <v>18.5</v>
      </c>
      <c r="W89">
        <v>-285</v>
      </c>
      <c r="X89">
        <v>-235</v>
      </c>
      <c r="Y89">
        <v>-1</v>
      </c>
      <c r="Z89">
        <v>16.38</v>
      </c>
      <c r="AA89">
        <v>2.12</v>
      </c>
      <c r="AB89">
        <v>-160</v>
      </c>
    </row>
    <row r="90" spans="7:28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15.42</v>
      </c>
      <c r="M90" s="75">
        <v>1.1599999999999999</v>
      </c>
      <c r="N90" s="74">
        <v>-268</v>
      </c>
      <c r="O90" s="47">
        <v>-230</v>
      </c>
      <c r="P90" s="47">
        <v>-155</v>
      </c>
      <c r="Q90" s="47">
        <v>0</v>
      </c>
      <c r="R90" s="47">
        <v>0</v>
      </c>
      <c r="S90" s="75">
        <v>0</v>
      </c>
      <c r="U90" s="74">
        <v>-654</v>
      </c>
      <c r="V90" s="75">
        <v>16.579999999999998</v>
      </c>
      <c r="W90">
        <v>-268</v>
      </c>
      <c r="X90">
        <v>-230</v>
      </c>
      <c r="Y90">
        <v>-1</v>
      </c>
      <c r="Z90">
        <v>15.42</v>
      </c>
      <c r="AA90">
        <v>1.1599999999999999</v>
      </c>
      <c r="AB90">
        <v>-155</v>
      </c>
    </row>
    <row r="91" spans="7:28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14.45</v>
      </c>
      <c r="M91" s="75">
        <v>3.47</v>
      </c>
      <c r="N91" s="74">
        <v>-286</v>
      </c>
      <c r="O91" s="47">
        <v>-239</v>
      </c>
      <c r="P91" s="47">
        <v>-170</v>
      </c>
      <c r="Q91" s="47">
        <v>0</v>
      </c>
      <c r="R91" s="47">
        <v>0</v>
      </c>
      <c r="S91" s="75">
        <v>0</v>
      </c>
      <c r="U91" s="74">
        <v>-696</v>
      </c>
      <c r="V91" s="75">
        <v>17.920000000000002</v>
      </c>
      <c r="W91">
        <v>-286</v>
      </c>
      <c r="X91">
        <v>-239</v>
      </c>
      <c r="Y91">
        <v>-1</v>
      </c>
      <c r="Z91">
        <v>14.45</v>
      </c>
      <c r="AA91">
        <v>3.47</v>
      </c>
      <c r="AB91">
        <v>-170</v>
      </c>
    </row>
    <row r="92" spans="7:28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13.87</v>
      </c>
      <c r="M92" s="75">
        <v>5.1100000000000003</v>
      </c>
      <c r="N92" s="74">
        <v>-303</v>
      </c>
      <c r="O92" s="47">
        <v>-243</v>
      </c>
      <c r="P92" s="47">
        <v>-170</v>
      </c>
      <c r="Q92" s="47">
        <v>0</v>
      </c>
      <c r="R92" s="47">
        <v>0</v>
      </c>
      <c r="S92" s="75">
        <v>0</v>
      </c>
      <c r="U92" s="74">
        <v>-717</v>
      </c>
      <c r="V92" s="75">
        <v>18.98</v>
      </c>
      <c r="W92">
        <v>-303</v>
      </c>
      <c r="X92">
        <v>-243</v>
      </c>
      <c r="Y92">
        <v>-1</v>
      </c>
      <c r="Z92">
        <v>13.87</v>
      </c>
      <c r="AA92">
        <v>5.1100000000000003</v>
      </c>
      <c r="AB92">
        <v>-170</v>
      </c>
    </row>
    <row r="93" spans="7:28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13.68</v>
      </c>
      <c r="M93" s="75">
        <v>3.18</v>
      </c>
      <c r="N93" s="74">
        <v>-226</v>
      </c>
      <c r="O93" s="47">
        <v>-255</v>
      </c>
      <c r="P93" s="47">
        <v>-165</v>
      </c>
      <c r="Q93" s="47">
        <v>0</v>
      </c>
      <c r="R93" s="47">
        <v>0</v>
      </c>
      <c r="S93" s="75">
        <v>0</v>
      </c>
      <c r="U93" s="74">
        <v>-647</v>
      </c>
      <c r="V93" s="75">
        <v>16.86</v>
      </c>
      <c r="W93">
        <v>-226</v>
      </c>
      <c r="X93">
        <v>-255</v>
      </c>
      <c r="Y93">
        <v>-1</v>
      </c>
      <c r="Z93">
        <v>13.68</v>
      </c>
      <c r="AA93">
        <v>3.18</v>
      </c>
      <c r="AB93">
        <v>-165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12.63</v>
      </c>
      <c r="M94" s="75">
        <v>3.08</v>
      </c>
      <c r="N94" s="74">
        <v>-232</v>
      </c>
      <c r="O94" s="47">
        <v>-259</v>
      </c>
      <c r="P94" s="47">
        <v>-175</v>
      </c>
      <c r="Q94" s="47">
        <v>0</v>
      </c>
      <c r="R94" s="47">
        <v>0</v>
      </c>
      <c r="S94" s="75">
        <v>0</v>
      </c>
      <c r="U94" s="74">
        <v>-667</v>
      </c>
      <c r="V94" s="75">
        <v>15.71</v>
      </c>
      <c r="W94">
        <v>-232</v>
      </c>
      <c r="X94">
        <v>-259</v>
      </c>
      <c r="Y94">
        <v>-1</v>
      </c>
      <c r="Z94">
        <v>12.63</v>
      </c>
      <c r="AA94">
        <v>3.08</v>
      </c>
      <c r="AB94">
        <v>-175</v>
      </c>
    </row>
    <row r="95" spans="7:28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12.34</v>
      </c>
      <c r="M95" s="75">
        <v>3.18</v>
      </c>
      <c r="N95" s="74">
        <v>-287</v>
      </c>
      <c r="O95" s="47">
        <v>-268</v>
      </c>
      <c r="P95" s="47">
        <v>-186</v>
      </c>
      <c r="Q95" s="47">
        <v>0</v>
      </c>
      <c r="R95" s="47">
        <v>0</v>
      </c>
      <c r="S95" s="75">
        <v>0</v>
      </c>
      <c r="U95" s="74">
        <v>-742</v>
      </c>
      <c r="V95" s="75">
        <v>15.52</v>
      </c>
      <c r="W95">
        <v>-287</v>
      </c>
      <c r="X95">
        <v>-268</v>
      </c>
      <c r="Y95">
        <v>-1</v>
      </c>
      <c r="Z95">
        <v>12.34</v>
      </c>
      <c r="AA95">
        <v>3.18</v>
      </c>
      <c r="AB95">
        <v>-186</v>
      </c>
    </row>
    <row r="96" spans="7:28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11.95</v>
      </c>
      <c r="M96" s="75">
        <v>0.48</v>
      </c>
      <c r="N96" s="74">
        <v>-305</v>
      </c>
      <c r="O96" s="47">
        <v>-272</v>
      </c>
      <c r="P96" s="47">
        <v>-183</v>
      </c>
      <c r="Q96" s="47">
        <v>0</v>
      </c>
      <c r="R96" s="47">
        <v>0</v>
      </c>
      <c r="S96" s="75">
        <v>0</v>
      </c>
      <c r="U96" s="74">
        <v>-761</v>
      </c>
      <c r="V96" s="75">
        <v>12.43</v>
      </c>
      <c r="W96">
        <v>-305</v>
      </c>
      <c r="X96">
        <v>-272</v>
      </c>
      <c r="Y96">
        <v>-1</v>
      </c>
      <c r="Z96">
        <v>11.95</v>
      </c>
      <c r="AA96">
        <v>0.48</v>
      </c>
      <c r="AB96">
        <v>-183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11.37</v>
      </c>
      <c r="M97" s="75">
        <v>0.28999999999999998</v>
      </c>
      <c r="N97" s="74">
        <v>-291</v>
      </c>
      <c r="O97" s="47">
        <v>-203</v>
      </c>
      <c r="P97" s="47">
        <v>-162</v>
      </c>
      <c r="Q97" s="47">
        <v>0</v>
      </c>
      <c r="R97" s="47">
        <v>0</v>
      </c>
      <c r="S97" s="75">
        <v>0</v>
      </c>
      <c r="U97" s="74">
        <v>-657</v>
      </c>
      <c r="V97" s="75">
        <v>11.66</v>
      </c>
      <c r="W97">
        <v>-291</v>
      </c>
      <c r="X97">
        <v>-203</v>
      </c>
      <c r="Y97">
        <v>-1</v>
      </c>
      <c r="Z97">
        <v>11.37</v>
      </c>
      <c r="AA97">
        <v>0.28999999999999998</v>
      </c>
      <c r="AB97">
        <v>-162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11.08</v>
      </c>
      <c r="M98" s="75">
        <v>0</v>
      </c>
      <c r="N98" s="74">
        <v>-292</v>
      </c>
      <c r="O98" s="47">
        <v>-200</v>
      </c>
      <c r="P98" s="47">
        <v>-153</v>
      </c>
      <c r="Q98" s="47">
        <v>0</v>
      </c>
      <c r="R98" s="47">
        <v>0</v>
      </c>
      <c r="S98" s="75">
        <v>0</v>
      </c>
      <c r="U98" s="74">
        <v>-646</v>
      </c>
      <c r="V98" s="75">
        <v>11.08</v>
      </c>
      <c r="W98">
        <v>-292</v>
      </c>
      <c r="X98">
        <v>-200</v>
      </c>
      <c r="Y98">
        <v>-1</v>
      </c>
      <c r="Z98">
        <v>11.08</v>
      </c>
      <c r="AA98">
        <v>0</v>
      </c>
      <c r="AB98">
        <v>-153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0.13828750000000001</v>
      </c>
      <c r="K99" s="70">
        <f t="shared" si="1"/>
        <v>0</v>
      </c>
      <c r="L99" s="70">
        <f t="shared" si="1"/>
        <v>0.34462749999999998</v>
      </c>
      <c r="M99" s="70">
        <f t="shared" si="1"/>
        <v>1.6335000000000002E-2</v>
      </c>
      <c r="N99" s="69">
        <f t="shared" si="1"/>
        <v>-2.8987500000000002</v>
      </c>
      <c r="O99" s="70">
        <f t="shared" si="1"/>
        <v>-3.0862500000000002</v>
      </c>
      <c r="P99" s="70">
        <f t="shared" si="1"/>
        <v>-2.1422500000000002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-8.1549999999999994</v>
      </c>
      <c r="V99" s="71">
        <f t="shared" si="1"/>
        <v>0.49925000000000003</v>
      </c>
      <c r="W99">
        <f t="shared" si="1"/>
        <v>-2.8987500000000002</v>
      </c>
      <c r="X99">
        <f t="shared" si="1"/>
        <v>-3.0862500000000002</v>
      </c>
      <c r="Y99">
        <f t="shared" si="1"/>
        <v>-2.775E-2</v>
      </c>
      <c r="Z99">
        <f t="shared" si="1"/>
        <v>0.34462749999999998</v>
      </c>
      <c r="AA99">
        <f t="shared" si="1"/>
        <v>1.6335000000000002E-2</v>
      </c>
      <c r="AB99">
        <f t="shared" si="1"/>
        <v>-2.0039625000000001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T84" activePane="bottomRight" state="frozen"/>
      <selection sqref="A1:D35"/>
      <selection pane="topRight" sqref="A1:D35"/>
      <selection pane="bottomLeft" sqref="A1:D35"/>
      <selection pane="bottomRight" activeCell="W99" sqref="W99:Y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45745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436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69.97</v>
      </c>
      <c r="I3" s="54">
        <v>55.89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125.86</v>
      </c>
      <c r="W3">
        <v>69.97</v>
      </c>
      <c r="X3">
        <v>55.89</v>
      </c>
      <c r="Y3">
        <v>0</v>
      </c>
    </row>
    <row r="4" spans="1:25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52.04</v>
      </c>
      <c r="I4" s="47">
        <v>31.8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83.84</v>
      </c>
      <c r="W4">
        <v>52.04</v>
      </c>
      <c r="X4">
        <v>31.8</v>
      </c>
      <c r="Y4">
        <v>0</v>
      </c>
    </row>
    <row r="5" spans="1:25">
      <c r="A5" s="113" t="s">
        <v>535</v>
      </c>
      <c r="B5" t="s">
        <v>378</v>
      </c>
      <c r="D5" t="s">
        <v>437</v>
      </c>
      <c r="G5" t="s">
        <v>47</v>
      </c>
      <c r="H5" s="74">
        <v>28.91</v>
      </c>
      <c r="I5" s="47">
        <v>1.93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30.84</v>
      </c>
      <c r="W5">
        <v>28.91</v>
      </c>
      <c r="X5">
        <v>1.93</v>
      </c>
      <c r="Y5">
        <v>0</v>
      </c>
    </row>
    <row r="6" spans="1:25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  <c r="X6">
        <v>0</v>
      </c>
      <c r="Y6">
        <v>0</v>
      </c>
    </row>
    <row r="7" spans="1:25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  <c r="X7">
        <v>0</v>
      </c>
      <c r="Y7">
        <v>0</v>
      </c>
    </row>
    <row r="8" spans="1:25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  <c r="X8">
        <v>0</v>
      </c>
      <c r="Y8">
        <v>0</v>
      </c>
    </row>
    <row r="9" spans="1:25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  <c r="X9">
        <v>0</v>
      </c>
      <c r="Y9">
        <v>0</v>
      </c>
    </row>
    <row r="10" spans="1:25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7.0000000000000007E-2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7.0000000000000007E-2</v>
      </c>
      <c r="W20">
        <v>0</v>
      </c>
      <c r="X20">
        <v>0</v>
      </c>
      <c r="Y20">
        <v>7.0000000000000007E-2</v>
      </c>
    </row>
    <row r="21" spans="7:25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0.02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0.02</v>
      </c>
      <c r="W21">
        <v>0</v>
      </c>
      <c r="X21">
        <v>0</v>
      </c>
      <c r="Y21">
        <v>0.02</v>
      </c>
    </row>
    <row r="22" spans="7:25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0.26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0.26</v>
      </c>
      <c r="W22">
        <v>0</v>
      </c>
      <c r="X22">
        <v>0</v>
      </c>
      <c r="Y22">
        <v>0.26</v>
      </c>
    </row>
    <row r="23" spans="7:25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0.55000000000000004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0.55000000000000004</v>
      </c>
      <c r="W23">
        <v>0</v>
      </c>
      <c r="X23">
        <v>0</v>
      </c>
      <c r="Y23">
        <v>0.55000000000000004</v>
      </c>
    </row>
    <row r="24" spans="7:25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0.36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0.36</v>
      </c>
      <c r="W24">
        <v>0</v>
      </c>
      <c r="X24">
        <v>0</v>
      </c>
      <c r="Y24">
        <v>0.36</v>
      </c>
    </row>
    <row r="25" spans="7:25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1.08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1.08</v>
      </c>
      <c r="W25">
        <v>0</v>
      </c>
      <c r="X25">
        <v>0</v>
      </c>
      <c r="Y25">
        <v>1.08</v>
      </c>
    </row>
    <row r="26" spans="7:25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  <c r="X26">
        <v>0</v>
      </c>
      <c r="Y26">
        <v>0</v>
      </c>
    </row>
    <row r="27" spans="7:25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6.07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6.07</v>
      </c>
      <c r="W41">
        <v>0</v>
      </c>
      <c r="X41">
        <v>0</v>
      </c>
      <c r="Y41">
        <v>6.07</v>
      </c>
    </row>
    <row r="42" spans="7:25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3.76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3.76</v>
      </c>
      <c r="W42">
        <v>0</v>
      </c>
      <c r="X42">
        <v>0</v>
      </c>
      <c r="Y42">
        <v>3.76</v>
      </c>
    </row>
    <row r="43" spans="7:25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5.4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5.4</v>
      </c>
      <c r="W43">
        <v>0</v>
      </c>
      <c r="X43">
        <v>0</v>
      </c>
      <c r="Y43">
        <v>5.4</v>
      </c>
    </row>
    <row r="44" spans="7:25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3.37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3.37</v>
      </c>
      <c r="W44">
        <v>0</v>
      </c>
      <c r="X44">
        <v>0</v>
      </c>
      <c r="Y44">
        <v>3.37</v>
      </c>
    </row>
    <row r="45" spans="7:25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1.1599999999999999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1.1599999999999999</v>
      </c>
      <c r="W45">
        <v>0</v>
      </c>
      <c r="X45">
        <v>0</v>
      </c>
      <c r="Y45">
        <v>1.1599999999999999</v>
      </c>
    </row>
    <row r="46" spans="7:25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0.57999999999999996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0.57999999999999996</v>
      </c>
      <c r="W47">
        <v>0</v>
      </c>
      <c r="X47">
        <v>0</v>
      </c>
      <c r="Y47">
        <v>0.57999999999999996</v>
      </c>
    </row>
    <row r="48" spans="7:25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1.35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1.35</v>
      </c>
      <c r="W48">
        <v>0</v>
      </c>
      <c r="X48">
        <v>0</v>
      </c>
      <c r="Y48">
        <v>1.35</v>
      </c>
    </row>
    <row r="49" spans="7:25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2.6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2.6</v>
      </c>
      <c r="W49">
        <v>0</v>
      </c>
      <c r="X49">
        <v>0</v>
      </c>
      <c r="Y49">
        <v>2.6</v>
      </c>
    </row>
    <row r="50" spans="7:25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4.63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4.63</v>
      </c>
      <c r="W50">
        <v>0</v>
      </c>
      <c r="X50">
        <v>0</v>
      </c>
      <c r="Y50">
        <v>4.63</v>
      </c>
    </row>
    <row r="51" spans="7:25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4.63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4.63</v>
      </c>
      <c r="W51">
        <v>0</v>
      </c>
      <c r="X51">
        <v>0</v>
      </c>
      <c r="Y51">
        <v>4.63</v>
      </c>
    </row>
    <row r="52" spans="7:25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8.2899999999999991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8.2899999999999991</v>
      </c>
      <c r="W52">
        <v>0</v>
      </c>
      <c r="X52">
        <v>0</v>
      </c>
      <c r="Y52">
        <v>8.2899999999999991</v>
      </c>
    </row>
    <row r="53" spans="7:25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7.9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7.9</v>
      </c>
      <c r="W53">
        <v>0</v>
      </c>
      <c r="X53">
        <v>0</v>
      </c>
      <c r="Y53">
        <v>7.9</v>
      </c>
    </row>
    <row r="54" spans="7:25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6.46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6.46</v>
      </c>
      <c r="W54">
        <v>0</v>
      </c>
      <c r="X54">
        <v>0</v>
      </c>
      <c r="Y54">
        <v>6.46</v>
      </c>
    </row>
    <row r="55" spans="7:25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6.17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6.17</v>
      </c>
      <c r="W55">
        <v>0</v>
      </c>
      <c r="X55">
        <v>0</v>
      </c>
      <c r="Y55">
        <v>6.17</v>
      </c>
    </row>
    <row r="56" spans="7:25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7.13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7.13</v>
      </c>
      <c r="W56">
        <v>0</v>
      </c>
      <c r="X56">
        <v>0</v>
      </c>
      <c r="Y56">
        <v>7.13</v>
      </c>
    </row>
    <row r="57" spans="7:25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9.16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9.16</v>
      </c>
      <c r="W57">
        <v>0</v>
      </c>
      <c r="X57">
        <v>0</v>
      </c>
      <c r="Y57">
        <v>9.16</v>
      </c>
    </row>
    <row r="58" spans="7:25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4.1399999999999997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4.1399999999999997</v>
      </c>
      <c r="W58">
        <v>0</v>
      </c>
      <c r="X58">
        <v>0</v>
      </c>
      <c r="Y58">
        <v>4.1399999999999997</v>
      </c>
    </row>
    <row r="59" spans="7:25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5.1100000000000003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5.1100000000000003</v>
      </c>
      <c r="W59">
        <v>0</v>
      </c>
      <c r="X59">
        <v>0</v>
      </c>
      <c r="Y59">
        <v>5.1100000000000003</v>
      </c>
    </row>
    <row r="60" spans="7:25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5.69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5.69</v>
      </c>
      <c r="W60">
        <v>0</v>
      </c>
      <c r="X60">
        <v>0</v>
      </c>
      <c r="Y60">
        <v>5.69</v>
      </c>
    </row>
    <row r="61" spans="7:25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5.2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5.2</v>
      </c>
      <c r="W61">
        <v>0</v>
      </c>
      <c r="X61">
        <v>0</v>
      </c>
      <c r="Y61">
        <v>5.2</v>
      </c>
    </row>
    <row r="62" spans="7:25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1.35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1.35</v>
      </c>
      <c r="W62">
        <v>0</v>
      </c>
      <c r="X62">
        <v>0</v>
      </c>
      <c r="Y62">
        <v>1.35</v>
      </c>
    </row>
    <row r="63" spans="7:25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2.99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2.99</v>
      </c>
      <c r="W63">
        <v>0</v>
      </c>
      <c r="X63">
        <v>0</v>
      </c>
      <c r="Y63">
        <v>2.99</v>
      </c>
    </row>
    <row r="64" spans="7:25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5.3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5.3</v>
      </c>
      <c r="W64">
        <v>0</v>
      </c>
      <c r="X64">
        <v>0</v>
      </c>
      <c r="Y64">
        <v>5.3</v>
      </c>
    </row>
    <row r="65" spans="7:25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  <c r="X69">
        <v>0</v>
      </c>
      <c r="Y69">
        <v>0</v>
      </c>
    </row>
    <row r="70" spans="7:25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  <c r="X70">
        <v>0</v>
      </c>
      <c r="Y70">
        <v>0</v>
      </c>
    </row>
    <row r="71" spans="7:25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  <c r="X71">
        <v>0</v>
      </c>
      <c r="Y71">
        <v>0</v>
      </c>
    </row>
    <row r="72" spans="7:25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  <c r="X72">
        <v>0</v>
      </c>
      <c r="Y72">
        <v>0</v>
      </c>
    </row>
    <row r="73" spans="7:25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  <c r="X73">
        <v>0</v>
      </c>
      <c r="Y73">
        <v>0</v>
      </c>
    </row>
    <row r="74" spans="7:25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8.3800000000000008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8.3800000000000008</v>
      </c>
      <c r="W74">
        <v>0</v>
      </c>
      <c r="X74">
        <v>0</v>
      </c>
      <c r="Y74">
        <v>8.3800000000000008</v>
      </c>
    </row>
    <row r="75" spans="7:25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5.1100000000000003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5.1100000000000003</v>
      </c>
      <c r="W75">
        <v>0</v>
      </c>
      <c r="X75">
        <v>0</v>
      </c>
      <c r="Y75">
        <v>5.1100000000000003</v>
      </c>
    </row>
    <row r="76" spans="7:25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2.27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2.27</v>
      </c>
      <c r="W76">
        <v>0</v>
      </c>
      <c r="X76">
        <v>0</v>
      </c>
      <c r="Y76">
        <v>2.27</v>
      </c>
    </row>
    <row r="77" spans="7:25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74">
        <v>2.54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2.54</v>
      </c>
      <c r="W79">
        <v>2.54</v>
      </c>
      <c r="X79">
        <v>0</v>
      </c>
      <c r="Y79">
        <v>0</v>
      </c>
    </row>
    <row r="80" spans="7:25">
      <c r="G80" t="s">
        <v>122</v>
      </c>
      <c r="H80" s="74">
        <v>0.67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0.67</v>
      </c>
      <c r="W80">
        <v>0.67</v>
      </c>
      <c r="X80">
        <v>0</v>
      </c>
      <c r="Y80">
        <v>0</v>
      </c>
    </row>
    <row r="81" spans="7:25">
      <c r="G81" t="s">
        <v>123</v>
      </c>
      <c r="H81" s="74">
        <v>0.59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0.59</v>
      </c>
      <c r="W81">
        <v>0.59</v>
      </c>
      <c r="X81">
        <v>0</v>
      </c>
      <c r="Y81">
        <v>0</v>
      </c>
    </row>
    <row r="82" spans="7:25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74">
        <v>9.07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9.07</v>
      </c>
      <c r="W83">
        <v>9.07</v>
      </c>
      <c r="X83">
        <v>0</v>
      </c>
      <c r="Y83">
        <v>0</v>
      </c>
    </row>
    <row r="84" spans="7:25">
      <c r="G84" t="s">
        <v>126</v>
      </c>
      <c r="H84" s="74">
        <v>6.98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6.98</v>
      </c>
      <c r="W84">
        <v>6.98</v>
      </c>
      <c r="X84">
        <v>0</v>
      </c>
      <c r="Y84">
        <v>0</v>
      </c>
    </row>
    <row r="85" spans="7:25">
      <c r="G85" t="s">
        <v>127</v>
      </c>
      <c r="H85" s="74">
        <v>2.85</v>
      </c>
      <c r="I85" s="47">
        <v>0</v>
      </c>
      <c r="J85" s="47">
        <v>0</v>
      </c>
      <c r="K85" s="47">
        <v>0</v>
      </c>
      <c r="L85" s="47">
        <v>0</v>
      </c>
      <c r="M85" s="75">
        <v>0.66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3.51</v>
      </c>
      <c r="W85">
        <v>2.85</v>
      </c>
      <c r="X85">
        <v>0</v>
      </c>
      <c r="Y85">
        <v>0.66</v>
      </c>
    </row>
    <row r="86" spans="7:25">
      <c r="G86" t="s">
        <v>128</v>
      </c>
      <c r="H86" s="74">
        <v>9.41</v>
      </c>
      <c r="I86" s="47">
        <v>0</v>
      </c>
      <c r="J86" s="47">
        <v>0</v>
      </c>
      <c r="K86" s="47">
        <v>0</v>
      </c>
      <c r="L86" s="47">
        <v>0</v>
      </c>
      <c r="M86" s="75">
        <v>2.29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11.7</v>
      </c>
      <c r="W86">
        <v>9.41</v>
      </c>
      <c r="X86">
        <v>0</v>
      </c>
      <c r="Y86">
        <v>2.29</v>
      </c>
    </row>
    <row r="87" spans="7:25">
      <c r="G87" t="s">
        <v>129</v>
      </c>
      <c r="H87" s="74">
        <v>3.93</v>
      </c>
      <c r="I87" s="47">
        <v>0</v>
      </c>
      <c r="J87" s="47">
        <v>0</v>
      </c>
      <c r="K87" s="47">
        <v>0</v>
      </c>
      <c r="L87" s="47">
        <v>0</v>
      </c>
      <c r="M87" s="75">
        <v>1.91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5.84</v>
      </c>
      <c r="W87">
        <v>3.93</v>
      </c>
      <c r="X87">
        <v>0</v>
      </c>
      <c r="Y87">
        <v>1.91</v>
      </c>
    </row>
    <row r="88" spans="7:25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3.72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3.72</v>
      </c>
      <c r="W88">
        <v>0</v>
      </c>
      <c r="X88">
        <v>0</v>
      </c>
      <c r="Y88">
        <v>3.72</v>
      </c>
    </row>
    <row r="89" spans="7:25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3.61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3.61</v>
      </c>
      <c r="W89">
        <v>0</v>
      </c>
      <c r="X89">
        <v>0</v>
      </c>
      <c r="Y89">
        <v>3.61</v>
      </c>
    </row>
    <row r="90" spans="7:25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4.57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4.57</v>
      </c>
      <c r="W90">
        <v>0</v>
      </c>
      <c r="X90">
        <v>0</v>
      </c>
      <c r="Y90">
        <v>4.57</v>
      </c>
    </row>
    <row r="91" spans="7:25">
      <c r="G91" t="s">
        <v>133</v>
      </c>
      <c r="H91" s="74">
        <v>235</v>
      </c>
      <c r="I91" s="47">
        <v>12.12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247.12</v>
      </c>
      <c r="W91">
        <v>235</v>
      </c>
      <c r="X91">
        <v>12.12</v>
      </c>
      <c r="Y91">
        <v>0</v>
      </c>
    </row>
    <row r="92" spans="7:25">
      <c r="G92" t="s">
        <v>134</v>
      </c>
      <c r="H92" s="74">
        <v>231.06</v>
      </c>
      <c r="I92" s="47">
        <v>12.16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243.22</v>
      </c>
      <c r="W92">
        <v>231.06</v>
      </c>
      <c r="X92">
        <v>12.16</v>
      </c>
      <c r="Y92">
        <v>0</v>
      </c>
    </row>
    <row r="93" spans="7:25">
      <c r="G93" t="s">
        <v>135</v>
      </c>
      <c r="H93" s="74">
        <v>93.28</v>
      </c>
      <c r="I93" s="47">
        <v>3.43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96.71</v>
      </c>
      <c r="W93">
        <v>93.28</v>
      </c>
      <c r="X93">
        <v>3.43</v>
      </c>
      <c r="Y93">
        <v>0</v>
      </c>
    </row>
    <row r="94" spans="7:25">
      <c r="G94" t="s">
        <v>136</v>
      </c>
      <c r="H94" s="74">
        <v>89.16</v>
      </c>
      <c r="I94" s="47">
        <v>2.12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91.28</v>
      </c>
      <c r="W94">
        <v>89.16</v>
      </c>
      <c r="X94">
        <v>2.12</v>
      </c>
      <c r="Y94">
        <v>0</v>
      </c>
    </row>
    <row r="95" spans="7:25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0.20886499999999997</v>
      </c>
      <c r="I99" s="70">
        <f t="shared" ref="I99:BQ99" si="1">SUM(I3:I98)/4000</f>
        <v>2.9862500000000004E-2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3.5824999999999989E-2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0.27455250000000009</v>
      </c>
      <c r="W99">
        <f t="shared" si="1"/>
        <v>0.20886499999999997</v>
      </c>
      <c r="X99">
        <f t="shared" si="1"/>
        <v>2.9862500000000004E-2</v>
      </c>
      <c r="Y99">
        <f t="shared" si="1"/>
        <v>3.5824999999999989E-2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45745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45745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TWEPL!P3</f>
        <v>0</v>
      </c>
      <c r="E3">
        <f>GT_NG!P3</f>
        <v>16.207343299239444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1012.4591141236812</v>
      </c>
      <c r="P3" s="37">
        <v>117.78999999999998</v>
      </c>
      <c r="Q3" s="37">
        <v>38.18</v>
      </c>
      <c r="R3" s="39">
        <v>0</v>
      </c>
      <c r="S3" s="39">
        <v>0</v>
      </c>
      <c r="T3" s="38">
        <f>SUMPRODUCT(LTA!J3:AN3,LTA!J$101:AN$101,LTA!J$103:AN$103)</f>
        <v>59.319999999999993</v>
      </c>
      <c r="U3" s="38">
        <f>SUMPRODUCT(LTA!J3:AN3,LTA!J$102:AN$102,LTA!J$103:AN$103)</f>
        <v>94.86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7.99</v>
      </c>
      <c r="Z3" s="35">
        <f>IEX!N3</f>
        <v>0</v>
      </c>
      <c r="AA3" s="76">
        <f>STOA!H3</f>
        <v>0.43</v>
      </c>
      <c r="AB3" s="76">
        <f>-STOA!N3</f>
        <v>-317.85000000000002</v>
      </c>
      <c r="AC3">
        <f>SUMIF(B3:AB3,"&gt;0")*$AC$2-SUMIF(B3:AB3,"&lt;0")*($AC$2/(1-$AC$2))+SUMIF(AI3:AR3,"&gt;0")*$AC$2-SUMIF(AI3:AR3,"&lt;0")*($AC$2/(1-$AC$2))</f>
        <v>15.82756195024105</v>
      </c>
      <c r="AD3">
        <f>SUM(B3:AB3,AI3:AV3)-AC3</f>
        <v>961.52889547267955</v>
      </c>
      <c r="AE3">
        <f>'IDT-1'!B3</f>
        <v>240.30699999999999</v>
      </c>
      <c r="AF3" s="25"/>
      <c r="AG3">
        <f>SUM(AD3:AF3)</f>
        <v>1201.8358954726796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-206</v>
      </c>
      <c r="AM3" s="35">
        <f>RTM_PXI!H3</f>
        <v>0</v>
      </c>
      <c r="AN3" s="35">
        <f>RTM_PXI!N3</f>
        <v>0</v>
      </c>
      <c r="AO3" s="148">
        <f>GDAM_IEX!H3</f>
        <v>69.97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0</v>
      </c>
      <c r="E4">
        <f>GT_NG!P4</f>
        <v>16.207343299239444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1012.4591141236812</v>
      </c>
      <c r="P4" s="37">
        <v>117.78999999999998</v>
      </c>
      <c r="Q4" s="37">
        <v>38.18</v>
      </c>
      <c r="R4" s="39">
        <v>0</v>
      </c>
      <c r="S4" s="39">
        <v>0</v>
      </c>
      <c r="T4" s="38">
        <f>SUMPRODUCT(LTA!J4:AN4,LTA!J$101:AN$101,LTA!J$103:AN$103)</f>
        <v>59.319999999999993</v>
      </c>
      <c r="U4" s="38">
        <f>SUMPRODUCT(LTA!J4:AN4,LTA!J$102:AN$102,LTA!J$103:AN$103)</f>
        <v>94.86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0</v>
      </c>
      <c r="AA4" s="76">
        <f>STOA!H4</f>
        <v>0.43</v>
      </c>
      <c r="AB4" s="76">
        <f>-STOA!N4</f>
        <v>-317.85000000000002</v>
      </c>
      <c r="AC4">
        <f t="shared" ref="AC4:AC67" si="0">SUMIF(B4:AB4,"&gt;0")*$AC$2-SUMIF(B4:AB4,"&lt;0")*($AC$2/(1-$AC$2))+SUMIF(AI4:AR4,"&gt;0")*$AC$2-SUMIF(AI4:AR4,"&lt;0")*($AC$2/(1-$AC$2))</f>
        <v>15.625385950241052</v>
      </c>
      <c r="AD4">
        <f t="shared" ref="AD4:AD67" si="1">SUM(B4:AB4,AI4:AV4)-AC4</f>
        <v>935.81107147267926</v>
      </c>
      <c r="AE4">
        <f>'IDT-1'!B4</f>
        <v>248.87700000000001</v>
      </c>
      <c r="AF4" s="25"/>
      <c r="AG4">
        <f t="shared" ref="AG4:AG67" si="2">SUM(AD4:AF4)</f>
        <v>1184.6880714726792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-206</v>
      </c>
      <c r="AM4" s="35">
        <f>RTM_PXI!H4</f>
        <v>0</v>
      </c>
      <c r="AN4" s="35">
        <f>RTM_PXI!N4</f>
        <v>0</v>
      </c>
      <c r="AO4" s="148">
        <f>GDAM_IEX!H4</f>
        <v>52.04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0</v>
      </c>
      <c r="E5">
        <f>GT_NG!P5</f>
        <v>16.207343299239444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1012.4591141236812</v>
      </c>
      <c r="P5" s="37">
        <v>117.78999999999998</v>
      </c>
      <c r="Q5" s="37">
        <v>38.18</v>
      </c>
      <c r="R5" s="39">
        <v>0</v>
      </c>
      <c r="S5" s="39">
        <v>0</v>
      </c>
      <c r="T5" s="38">
        <f>SUMPRODUCT(LTA!J5:AN5,LTA!J$101:AN$101,LTA!J$103:AN$103)</f>
        <v>59</v>
      </c>
      <c r="U5" s="38">
        <f>SUMPRODUCT(LTA!J5:AN5,LTA!J$102:AN$102,LTA!J$103:AN$103)</f>
        <v>94.36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0</v>
      </c>
      <c r="AA5" s="76">
        <f>STOA!H5</f>
        <v>0.43</v>
      </c>
      <c r="AB5" s="76">
        <f>-STOA!N5</f>
        <v>-317.85000000000002</v>
      </c>
      <c r="AC5">
        <f t="shared" si="0"/>
        <v>15.47788254165407</v>
      </c>
      <c r="AD5">
        <f t="shared" si="1"/>
        <v>907.00857488126655</v>
      </c>
      <c r="AE5">
        <f>'IDT-1'!B5</f>
        <v>254.95</v>
      </c>
      <c r="AF5" s="25"/>
      <c r="AG5">
        <f t="shared" si="2"/>
        <v>1161.9585748812665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-211</v>
      </c>
      <c r="AM5" s="35">
        <f>RTM_PXI!H5</f>
        <v>0</v>
      </c>
      <c r="AN5" s="35">
        <f>RTM_PXI!N5</f>
        <v>0</v>
      </c>
      <c r="AO5" s="148">
        <f>GDAM_IEX!H5</f>
        <v>28.91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0</v>
      </c>
      <c r="E6">
        <f>GT_NG!P6</f>
        <v>16.207343299239444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1012.4591141236812</v>
      </c>
      <c r="P6" s="37">
        <v>117.78999999999998</v>
      </c>
      <c r="Q6" s="37">
        <v>38.18</v>
      </c>
      <c r="R6" s="39">
        <v>0</v>
      </c>
      <c r="S6" s="39">
        <v>0</v>
      </c>
      <c r="T6" s="38">
        <f>SUMPRODUCT(LTA!J6:AN6,LTA!J$101:AN$101,LTA!J$103:AN$103)</f>
        <v>59</v>
      </c>
      <c r="U6" s="38">
        <f>SUMPRODUCT(LTA!J6:AN6,LTA!J$102:AN$102,LTA!J$103:AN$103)</f>
        <v>94.36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0</v>
      </c>
      <c r="AA6" s="76">
        <f>STOA!H6</f>
        <v>0.43</v>
      </c>
      <c r="AB6" s="76">
        <f>-STOA!N6</f>
        <v>-317.85000000000002</v>
      </c>
      <c r="AC6">
        <f t="shared" si="0"/>
        <v>15.260245859936674</v>
      </c>
      <c r="AD6">
        <f t="shared" si="1"/>
        <v>877.31621156298388</v>
      </c>
      <c r="AE6">
        <f>'IDT-1'!B6</f>
        <v>268</v>
      </c>
      <c r="AF6" s="25"/>
      <c r="AG6">
        <f t="shared" si="2"/>
        <v>1145.3162115629839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-212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0</v>
      </c>
      <c r="E7">
        <f>GT_NG!P7</f>
        <v>16.207343299239444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83.996428723268565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982.76918458552132</v>
      </c>
      <c r="P7" s="37">
        <v>117.78999999999998</v>
      </c>
      <c r="Q7" s="37">
        <v>38.18</v>
      </c>
      <c r="R7" s="39">
        <v>0</v>
      </c>
      <c r="S7" s="39">
        <v>0</v>
      </c>
      <c r="T7" s="38">
        <f>SUMPRODUCT(LTA!J7:AN7,LTA!J$101:AN$101,LTA!J$103:AN$103)</f>
        <v>58.66</v>
      </c>
      <c r="U7" s="38">
        <f>SUMPRODUCT(LTA!J7:AN7,LTA!J$102:AN$102,LTA!J$103:AN$103)</f>
        <v>94.03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0</v>
      </c>
      <c r="AA7" s="76">
        <f>STOA!H7</f>
        <v>0.43</v>
      </c>
      <c r="AB7" s="76">
        <f>-STOA!N7</f>
        <v>-317.85000000000002</v>
      </c>
      <c r="AC7">
        <f t="shared" si="0"/>
        <v>15.204220874080425</v>
      </c>
      <c r="AD7">
        <f t="shared" si="1"/>
        <v>824.00873573394892</v>
      </c>
      <c r="AE7">
        <f>'IDT-1'!B7</f>
        <v>257</v>
      </c>
      <c r="AF7" s="25"/>
      <c r="AG7">
        <f t="shared" si="2"/>
        <v>1081.0087357339489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-235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0</v>
      </c>
      <c r="E8">
        <f>GT_NG!P8</f>
        <v>16.207343299239444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83.996428723268565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984.91228436046504</v>
      </c>
      <c r="P8" s="37">
        <v>117.78999999999998</v>
      </c>
      <c r="Q8" s="37">
        <v>38.18</v>
      </c>
      <c r="R8" s="39">
        <v>0</v>
      </c>
      <c r="S8" s="39">
        <v>0</v>
      </c>
      <c r="T8" s="38">
        <f>SUMPRODUCT(LTA!J8:AN8,LTA!J$101:AN$101,LTA!J$103:AN$103)</f>
        <v>58.66</v>
      </c>
      <c r="U8" s="38">
        <f>SUMPRODUCT(LTA!J8:AN8,LTA!J$102:AN$102,LTA!J$103:AN$103)</f>
        <v>92.55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0</v>
      </c>
      <c r="AA8" s="76">
        <f>STOA!H8</f>
        <v>0.43</v>
      </c>
      <c r="AB8" s="76">
        <f>-STOA!N8</f>
        <v>-317.85000000000002</v>
      </c>
      <c r="AC8">
        <f t="shared" si="0"/>
        <v>15.256560962020611</v>
      </c>
      <c r="AD8">
        <f t="shared" si="1"/>
        <v>818.61949542095272</v>
      </c>
      <c r="AE8">
        <f>'IDT-1'!B8</f>
        <v>247</v>
      </c>
      <c r="AF8" s="25"/>
      <c r="AG8">
        <f t="shared" si="2"/>
        <v>1065.6194954209527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-241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0</v>
      </c>
      <c r="E9">
        <f>GT_NG!P9</f>
        <v>16.207343299239444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84.004954159618805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970.22228432820214</v>
      </c>
      <c r="P9" s="37">
        <v>117.78999999999998</v>
      </c>
      <c r="Q9" s="37">
        <v>38.18</v>
      </c>
      <c r="R9" s="39">
        <v>0</v>
      </c>
      <c r="S9" s="39">
        <v>0</v>
      </c>
      <c r="T9" s="38">
        <f>SUMPRODUCT(LTA!J9:AN9,LTA!J$101:AN$101,LTA!J$103:AN$103)</f>
        <v>62</v>
      </c>
      <c r="U9" s="38">
        <f>SUMPRODUCT(LTA!J9:AN9,LTA!J$102:AN$102,LTA!J$103:AN$103)</f>
        <v>92.1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0</v>
      </c>
      <c r="AA9" s="76">
        <f>STOA!H9</f>
        <v>0.43</v>
      </c>
      <c r="AB9" s="76">
        <f>-STOA!N9</f>
        <v>-317.85000000000002</v>
      </c>
      <c r="AC9">
        <f t="shared" si="0"/>
        <v>14.975915821389988</v>
      </c>
      <c r="AD9">
        <f t="shared" si="1"/>
        <v>831.10866596567041</v>
      </c>
      <c r="AE9">
        <f>'IDT-1'!B9</f>
        <v>234</v>
      </c>
      <c r="AF9" s="25"/>
      <c r="AG9">
        <f t="shared" si="2"/>
        <v>1065.1086659656703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-217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0</v>
      </c>
      <c r="E10">
        <f>GT_NG!P10</f>
        <v>16.207343299239444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84.004954159618805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970.22228432820214</v>
      </c>
      <c r="P10" s="37">
        <v>117.78999999999998</v>
      </c>
      <c r="Q10" s="37">
        <v>38.18</v>
      </c>
      <c r="R10" s="39">
        <v>0</v>
      </c>
      <c r="S10" s="39">
        <v>0</v>
      </c>
      <c r="T10" s="38">
        <f>SUMPRODUCT(LTA!J10:AN10,LTA!J$101:AN$101,LTA!J$103:AN$103)</f>
        <v>62</v>
      </c>
      <c r="U10" s="38">
        <f>SUMPRODUCT(LTA!J10:AN10,LTA!J$102:AN$102,LTA!J$103:AN$103)</f>
        <v>91.6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0</v>
      </c>
      <c r="AA10" s="76">
        <f>STOA!H10</f>
        <v>0.43</v>
      </c>
      <c r="AB10" s="76">
        <f>-STOA!N10</f>
        <v>-317.85000000000002</v>
      </c>
      <c r="AC10">
        <f t="shared" si="0"/>
        <v>14.972015821389986</v>
      </c>
      <c r="AD10">
        <f t="shared" si="1"/>
        <v>830.61256596567046</v>
      </c>
      <c r="AE10">
        <f>'IDT-1'!B10</f>
        <v>221</v>
      </c>
      <c r="AF10" s="25"/>
      <c r="AG10">
        <f t="shared" si="2"/>
        <v>1051.6125659656705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-217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0</v>
      </c>
      <c r="E11">
        <f>GT_NG!P11</f>
        <v>16.207343299239444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84.004954159618805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902.50228431659343</v>
      </c>
      <c r="P11" s="37">
        <v>117.78999999999998</v>
      </c>
      <c r="Q11" s="37">
        <v>38.18</v>
      </c>
      <c r="R11" s="39">
        <v>0</v>
      </c>
      <c r="S11" s="39">
        <v>0</v>
      </c>
      <c r="T11" s="38">
        <f>SUMPRODUCT(LTA!J11:AN11,LTA!J$101:AN$101,LTA!J$103:AN$103)</f>
        <v>61.34</v>
      </c>
      <c r="U11" s="38">
        <f>SUMPRODUCT(LTA!J11:AN11,LTA!J$102:AN$102,LTA!J$103:AN$103)</f>
        <v>89.1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0</v>
      </c>
      <c r="AA11" s="76">
        <f>STOA!H11</f>
        <v>0.43</v>
      </c>
      <c r="AB11" s="76">
        <f>-STOA!N11</f>
        <v>-317.85000000000002</v>
      </c>
      <c r="AC11">
        <f t="shared" si="0"/>
        <v>13.577990765060777</v>
      </c>
      <c r="AD11">
        <f t="shared" si="1"/>
        <v>868.12659101039083</v>
      </c>
      <c r="AE11">
        <f>'IDT-1'!B11</f>
        <v>202</v>
      </c>
      <c r="AF11" s="25"/>
      <c r="AG11">
        <f t="shared" si="2"/>
        <v>1070.1265910103907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-110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0</v>
      </c>
      <c r="E12">
        <f>GT_NG!P12</f>
        <v>16.207343299239444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892.35626743088164</v>
      </c>
      <c r="P12" s="37">
        <v>117.78999999999998</v>
      </c>
      <c r="Q12" s="37">
        <v>38.18</v>
      </c>
      <c r="R12" s="39">
        <v>0</v>
      </c>
      <c r="S12" s="39">
        <v>0</v>
      </c>
      <c r="T12" s="38">
        <f>SUMPRODUCT(LTA!J12:AN12,LTA!J$101:AN$101,LTA!J$103:AN$103)</f>
        <v>61</v>
      </c>
      <c r="U12" s="38">
        <f>SUMPRODUCT(LTA!J12:AN12,LTA!J$102:AN$102,LTA!J$103:AN$103)</f>
        <v>86.1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14.46</v>
      </c>
      <c r="Z12" s="35">
        <f>IEX!N12</f>
        <v>0</v>
      </c>
      <c r="AA12" s="76">
        <f>STOA!H12</f>
        <v>0.43</v>
      </c>
      <c r="AB12" s="76">
        <f>-STOA!N12</f>
        <v>-317.85000000000002</v>
      </c>
      <c r="AC12">
        <f t="shared" si="0"/>
        <v>13.632903439753793</v>
      </c>
      <c r="AD12">
        <f t="shared" si="1"/>
        <v>863.06459692510646</v>
      </c>
      <c r="AE12">
        <f>'IDT-1'!B12</f>
        <v>193</v>
      </c>
      <c r="AF12" s="25"/>
      <c r="AG12">
        <f t="shared" si="2"/>
        <v>1056.0645969251063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-116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0</v>
      </c>
      <c r="E13">
        <f>GT_NG!P13</f>
        <v>16.207343299239444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920.66340424136808</v>
      </c>
      <c r="P13" s="37">
        <v>117.78999999999998</v>
      </c>
      <c r="Q13" s="37">
        <v>38.18</v>
      </c>
      <c r="R13" s="39">
        <v>0</v>
      </c>
      <c r="S13" s="39">
        <v>0</v>
      </c>
      <c r="T13" s="38">
        <f>SUMPRODUCT(LTA!J13:AN13,LTA!J$101:AN$101,LTA!J$103:AN$103)</f>
        <v>60.680000000000007</v>
      </c>
      <c r="U13" s="38">
        <f>SUMPRODUCT(LTA!J13:AN13,LTA!J$102:AN$102,LTA!J$103:AN$103)</f>
        <v>84.56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14.46</v>
      </c>
      <c r="Z13" s="35">
        <f>IEX!N13</f>
        <v>0</v>
      </c>
      <c r="AA13" s="76">
        <f>STOA!H13</f>
        <v>0.43</v>
      </c>
      <c r="AB13" s="76">
        <f>-STOA!N13</f>
        <v>-317.85000000000002</v>
      </c>
      <c r="AC13">
        <f t="shared" si="0"/>
        <v>13.949249562832046</v>
      </c>
      <c r="AD13">
        <f t="shared" si="1"/>
        <v>875.19538761251465</v>
      </c>
      <c r="AE13">
        <f>'IDT-1'!B13</f>
        <v>203</v>
      </c>
      <c r="AF13" s="25"/>
      <c r="AG13">
        <f t="shared" si="2"/>
        <v>1078.1953876125147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-130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0</v>
      </c>
      <c r="E14">
        <f>GT_NG!P14</f>
        <v>16.207343299239444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920.68975382876499</v>
      </c>
      <c r="P14" s="37">
        <v>117.78999999999998</v>
      </c>
      <c r="Q14" s="37">
        <v>38.18</v>
      </c>
      <c r="R14" s="39">
        <v>0</v>
      </c>
      <c r="S14" s="39">
        <v>0</v>
      </c>
      <c r="T14" s="38">
        <f>SUMPRODUCT(LTA!J14:AN14,LTA!J$101:AN$101,LTA!J$103:AN$103)</f>
        <v>60.34</v>
      </c>
      <c r="U14" s="38">
        <f>SUMPRODUCT(LTA!J14:AN14,LTA!J$102:AN$102,LTA!J$103:AN$103)</f>
        <v>84.02000000000001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14.46</v>
      </c>
      <c r="Z14" s="35">
        <f>IEX!N14</f>
        <v>0</v>
      </c>
      <c r="AA14" s="76">
        <f>STOA!H14</f>
        <v>0.43</v>
      </c>
      <c r="AB14" s="76">
        <f>-STOA!N14</f>
        <v>-317.85000000000002</v>
      </c>
      <c r="AC14">
        <f t="shared" si="0"/>
        <v>13.966175044461554</v>
      </c>
      <c r="AD14">
        <f t="shared" si="1"/>
        <v>871.32481171828192</v>
      </c>
      <c r="AE14">
        <f>'IDT-1'!B14</f>
        <v>194</v>
      </c>
      <c r="AF14" s="25"/>
      <c r="AG14">
        <f t="shared" si="2"/>
        <v>1065.324811718282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-133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0</v>
      </c>
      <c r="E15">
        <f>GT_NG!P15</f>
        <v>16.207343299239444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920.17833028019277</v>
      </c>
      <c r="P15" s="37">
        <v>117.78999999999998</v>
      </c>
      <c r="Q15" s="37">
        <v>38.18</v>
      </c>
      <c r="R15" s="39">
        <v>0</v>
      </c>
      <c r="S15" s="39">
        <v>0</v>
      </c>
      <c r="T15" s="38">
        <f>SUMPRODUCT(LTA!J15:AN15,LTA!J$101:AN$101,LTA!J$103:AN$103)</f>
        <v>59.66</v>
      </c>
      <c r="U15" s="38">
        <f>SUMPRODUCT(LTA!J15:AN15,LTA!J$102:AN$102,LTA!J$103:AN$103)</f>
        <v>83.53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14.46</v>
      </c>
      <c r="Z15" s="35">
        <f>IEX!N15</f>
        <v>0</v>
      </c>
      <c r="AA15" s="76">
        <f>STOA!H15</f>
        <v>0.43</v>
      </c>
      <c r="AB15" s="76">
        <f>-STOA!N15</f>
        <v>-317.85000000000002</v>
      </c>
      <c r="AC15">
        <f t="shared" si="0"/>
        <v>13.98450521391311</v>
      </c>
      <c r="AD15">
        <f t="shared" si="1"/>
        <v>865.62505800025838</v>
      </c>
      <c r="AE15">
        <f>'IDT-1'!B15</f>
        <v>175</v>
      </c>
      <c r="AF15" s="25"/>
      <c r="AG15">
        <f t="shared" si="2"/>
        <v>1040.6250580002584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-137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0</v>
      </c>
      <c r="E16">
        <f>GT_NG!P16</f>
        <v>16.207343299239444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922.43561160052286</v>
      </c>
      <c r="P16" s="37">
        <v>117.78999999999998</v>
      </c>
      <c r="Q16" s="37">
        <v>38.18</v>
      </c>
      <c r="R16" s="39">
        <v>0</v>
      </c>
      <c r="S16" s="39">
        <v>0</v>
      </c>
      <c r="T16" s="38">
        <f>SUMPRODUCT(LTA!J16:AN16,LTA!J$101:AN$101,LTA!J$103:AN$103)</f>
        <v>58.680000000000007</v>
      </c>
      <c r="U16" s="38">
        <f>SUMPRODUCT(LTA!J16:AN16,LTA!J$102:AN$102,LTA!J$103:AN$103)</f>
        <v>81.38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14.46</v>
      </c>
      <c r="Z16" s="35">
        <f>IEX!N16</f>
        <v>0</v>
      </c>
      <c r="AA16" s="76">
        <f>STOA!H16</f>
        <v>0.43</v>
      </c>
      <c r="AB16" s="76">
        <f>-STOA!N16</f>
        <v>-317.85000000000002</v>
      </c>
      <c r="AC16">
        <f t="shared" si="0"/>
        <v>13.938391416798661</v>
      </c>
      <c r="AD16">
        <f t="shared" si="1"/>
        <v>869.79845311770282</v>
      </c>
      <c r="AE16">
        <f>'IDT-1'!B16</f>
        <v>165</v>
      </c>
      <c r="AF16" s="25"/>
      <c r="AG16">
        <f t="shared" si="2"/>
        <v>1034.7984531177028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-132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0</v>
      </c>
      <c r="E17">
        <f>GT_NG!P17</f>
        <v>16.207343299239444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921.93561160052298</v>
      </c>
      <c r="P17" s="37">
        <v>117.78999999999998</v>
      </c>
      <c r="Q17" s="37">
        <v>38.18</v>
      </c>
      <c r="R17" s="39">
        <v>0</v>
      </c>
      <c r="S17" s="39">
        <v>0</v>
      </c>
      <c r="T17" s="38">
        <f>SUMPRODUCT(LTA!J17:AN17,LTA!J$101:AN$101,LTA!J$103:AN$103)</f>
        <v>47.319999999999993</v>
      </c>
      <c r="U17" s="38">
        <f>SUMPRODUCT(LTA!J17:AN17,LTA!J$102:AN$102,LTA!J$103:AN$103)</f>
        <v>81.87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14.46</v>
      </c>
      <c r="Z17" s="35">
        <f>IEX!N17</f>
        <v>0</v>
      </c>
      <c r="AA17" s="76">
        <f>STOA!H17</f>
        <v>0.43</v>
      </c>
      <c r="AB17" s="76">
        <f>-STOA!N17</f>
        <v>-317.85000000000002</v>
      </c>
      <c r="AC17">
        <f t="shared" si="0"/>
        <v>13.527391367211886</v>
      </c>
      <c r="AD17">
        <f t="shared" si="1"/>
        <v>899.83945316728978</v>
      </c>
      <c r="AE17">
        <f>'IDT-1'!B17</f>
        <v>162</v>
      </c>
      <c r="AF17" s="25"/>
      <c r="AG17">
        <f t="shared" si="2"/>
        <v>1061.8394531672898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-91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0</v>
      </c>
      <c r="E18">
        <f>GT_NG!P18</f>
        <v>16.207343299239444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921.93561160052298</v>
      </c>
      <c r="P18" s="37">
        <v>117.78999999999998</v>
      </c>
      <c r="Q18" s="37">
        <v>38.18</v>
      </c>
      <c r="R18" s="39">
        <v>0</v>
      </c>
      <c r="S18" s="39">
        <v>0</v>
      </c>
      <c r="T18" s="38">
        <f>SUMPRODUCT(LTA!J18:AN18,LTA!J$101:AN$101,LTA!J$103:AN$103)</f>
        <v>45.680000000000007</v>
      </c>
      <c r="U18" s="38">
        <f>SUMPRODUCT(LTA!J18:AN18,LTA!J$102:AN$102,LTA!J$103:AN$103)</f>
        <v>82.36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14.46</v>
      </c>
      <c r="Z18" s="35">
        <f>IEX!N18</f>
        <v>0</v>
      </c>
      <c r="AA18" s="76">
        <f>STOA!H18</f>
        <v>0.43</v>
      </c>
      <c r="AB18" s="76">
        <f>-STOA!N18</f>
        <v>-317.85000000000002</v>
      </c>
      <c r="AC18">
        <f t="shared" si="0"/>
        <v>13.479114775798866</v>
      </c>
      <c r="AD18">
        <f t="shared" si="1"/>
        <v>903.7377297587027</v>
      </c>
      <c r="AE18">
        <f>'IDT-1'!B18</f>
        <v>159</v>
      </c>
      <c r="AF18" s="25"/>
      <c r="AG18">
        <f t="shared" si="2"/>
        <v>1062.7377297587027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-86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0</v>
      </c>
      <c r="E19">
        <f>GT_NG!P19</f>
        <v>16.207343299239444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917.17433548498843</v>
      </c>
      <c r="P19" s="37">
        <v>117.78999999999998</v>
      </c>
      <c r="Q19" s="37">
        <v>38.18</v>
      </c>
      <c r="R19" s="39">
        <v>0</v>
      </c>
      <c r="S19" s="39">
        <v>0</v>
      </c>
      <c r="T19" s="38">
        <f>SUMPRODUCT(LTA!J19:AN19,LTA!J$101:AN$101,LTA!J$103:AN$103)</f>
        <v>43.680000000000007</v>
      </c>
      <c r="U19" s="38">
        <f>SUMPRODUCT(LTA!J19:AN19,LTA!J$102:AN$102,LTA!J$103:AN$103)</f>
        <v>72.38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14.46</v>
      </c>
      <c r="Z19" s="35">
        <f>IEX!N19</f>
        <v>0</v>
      </c>
      <c r="AA19" s="76">
        <f>STOA!H19</f>
        <v>0.43</v>
      </c>
      <c r="AB19" s="76">
        <f>-STOA!N19</f>
        <v>-317.85000000000002</v>
      </c>
      <c r="AC19">
        <f t="shared" si="0"/>
        <v>13.379978095228116</v>
      </c>
      <c r="AD19">
        <f t="shared" si="1"/>
        <v>883.0955903237392</v>
      </c>
      <c r="AE19">
        <f>'IDT-1'!B19</f>
        <v>173</v>
      </c>
      <c r="AF19" s="25"/>
      <c r="AG19">
        <f t="shared" si="2"/>
        <v>1056.0955903237391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-90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0</v>
      </c>
      <c r="E20">
        <f>GT_NG!P20</f>
        <v>16.207343299239444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917.26433548498846</v>
      </c>
      <c r="P20" s="37">
        <v>117.78999999999998</v>
      </c>
      <c r="Q20" s="37">
        <v>38.18</v>
      </c>
      <c r="R20" s="39">
        <v>0</v>
      </c>
      <c r="S20" s="39">
        <v>0</v>
      </c>
      <c r="T20" s="38">
        <f>SUMPRODUCT(LTA!J20:AN20,LTA!J$101:AN$101,LTA!J$103:AN$103)</f>
        <v>40.68</v>
      </c>
      <c r="U20" s="38">
        <f>SUMPRODUCT(LTA!J20:AN20,LTA!J$102:AN$102,LTA!J$103:AN$103)</f>
        <v>72.539999999999992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14.45</v>
      </c>
      <c r="Z20" s="35">
        <f>IEX!N20</f>
        <v>0</v>
      </c>
      <c r="AA20" s="76">
        <f>STOA!H20</f>
        <v>0.43</v>
      </c>
      <c r="AB20" s="76">
        <f>-STOA!N20</f>
        <v>-317.85000000000002</v>
      </c>
      <c r="AC20">
        <f t="shared" si="0"/>
        <v>13.350588776945507</v>
      </c>
      <c r="AD20">
        <f t="shared" si="1"/>
        <v>881.36497964202158</v>
      </c>
      <c r="AE20">
        <f>'IDT-1'!B20</f>
        <v>169</v>
      </c>
      <c r="AF20" s="25"/>
      <c r="AG20">
        <f t="shared" si="2"/>
        <v>1050.3649796420216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-89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0</v>
      </c>
      <c r="E21">
        <f>GT_NG!P21</f>
        <v>16.207343299239444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84.004954159618805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921.1037995273806</v>
      </c>
      <c r="P21" s="37">
        <v>117.78999999999998</v>
      </c>
      <c r="Q21" s="37">
        <v>38.18</v>
      </c>
      <c r="R21" s="39">
        <v>0</v>
      </c>
      <c r="S21" s="39">
        <v>0</v>
      </c>
      <c r="T21" s="38">
        <f>SUMPRODUCT(LTA!J21:AN21,LTA!J$101:AN$101,LTA!J$103:AN$103)</f>
        <v>38.659999999999997</v>
      </c>
      <c r="U21" s="38">
        <f>SUMPRODUCT(LTA!J21:AN21,LTA!J$102:AN$102,LTA!J$103:AN$103)</f>
        <v>71.86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0</v>
      </c>
      <c r="AA21" s="76">
        <f>STOA!H21</f>
        <v>0.43</v>
      </c>
      <c r="AB21" s="76">
        <f>-STOA!N21</f>
        <v>-317.85000000000002</v>
      </c>
      <c r="AC21">
        <f t="shared" si="0"/>
        <v>13.152283080378975</v>
      </c>
      <c r="AD21">
        <f t="shared" si="1"/>
        <v>880.23381390585985</v>
      </c>
      <c r="AE21">
        <f>'IDT-1'!B21</f>
        <v>178</v>
      </c>
      <c r="AF21" s="25"/>
      <c r="AG21">
        <f t="shared" si="2"/>
        <v>1058.2338139058597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-77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0</v>
      </c>
      <c r="E22">
        <f>GT_NG!P22</f>
        <v>16.207343299239444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84.004954159618805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928.0424773051584</v>
      </c>
      <c r="P22" s="37">
        <v>117.78999999999998</v>
      </c>
      <c r="Q22" s="37">
        <v>38.18</v>
      </c>
      <c r="R22" s="39">
        <v>0</v>
      </c>
      <c r="S22" s="39">
        <v>0</v>
      </c>
      <c r="T22" s="38">
        <f>SUMPRODUCT(LTA!J22:AN22,LTA!J$101:AN$101,LTA!J$103:AN$103)</f>
        <v>37</v>
      </c>
      <c r="U22" s="38">
        <f>SUMPRODUCT(LTA!J22:AN22,LTA!J$102:AN$102,LTA!J$103:AN$103)</f>
        <v>71.37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0</v>
      </c>
      <c r="AA22" s="76">
        <f>STOA!H22</f>
        <v>0.43</v>
      </c>
      <c r="AB22" s="76">
        <f>-STOA!N22</f>
        <v>-317.85000000000002</v>
      </c>
      <c r="AC22">
        <f t="shared" si="0"/>
        <v>13.197496085328247</v>
      </c>
      <c r="AD22">
        <f t="shared" si="1"/>
        <v>883.97727867868844</v>
      </c>
      <c r="AE22">
        <f>'IDT-1'!B22</f>
        <v>182</v>
      </c>
      <c r="AF22" s="25"/>
      <c r="AG22">
        <f t="shared" si="2"/>
        <v>1065.9772786786884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-78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0</v>
      </c>
      <c r="E23">
        <f>GT_NG!P23</f>
        <v>16.207343299239444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928.0424773051584</v>
      </c>
      <c r="P23" s="37">
        <v>117.78999999999998</v>
      </c>
      <c r="Q23" s="37">
        <v>38.18</v>
      </c>
      <c r="R23" s="39">
        <v>0</v>
      </c>
      <c r="S23" s="39">
        <v>0</v>
      </c>
      <c r="T23" s="38">
        <f>SUMPRODUCT(LTA!J23:AN23,LTA!J$101:AN$101,LTA!J$103:AN$103)</f>
        <v>36</v>
      </c>
      <c r="U23" s="38">
        <f>SUMPRODUCT(LTA!J23:AN23,LTA!J$102:AN$102,LTA!J$103:AN$103)</f>
        <v>79.37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14.45</v>
      </c>
      <c r="Z23" s="35">
        <f>IEX!N23</f>
        <v>0</v>
      </c>
      <c r="AA23" s="76">
        <f>STOA!H23</f>
        <v>0.48</v>
      </c>
      <c r="AB23" s="76">
        <f>-STOA!N23</f>
        <v>-317.85000000000002</v>
      </c>
      <c r="AC23">
        <f t="shared" si="0"/>
        <v>13.498986192838462</v>
      </c>
      <c r="AD23">
        <f t="shared" si="1"/>
        <v>888.19472404629869</v>
      </c>
      <c r="AE23">
        <f>'IDT-1'!B23</f>
        <v>183</v>
      </c>
      <c r="AF23" s="25"/>
      <c r="AG23">
        <f t="shared" si="2"/>
        <v>1071.1947240462987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-95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0</v>
      </c>
      <c r="E24">
        <f>GT_NG!P24</f>
        <v>16.207343299239444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948.03728316203114</v>
      </c>
      <c r="P24" s="37">
        <v>117.78999999999998</v>
      </c>
      <c r="Q24" s="37">
        <v>38.18</v>
      </c>
      <c r="R24" s="39">
        <v>0</v>
      </c>
      <c r="S24" s="39">
        <v>0</v>
      </c>
      <c r="T24" s="38">
        <f>SUMPRODUCT(LTA!J24:AN24,LTA!J$101:AN$101,LTA!J$103:AN$103)</f>
        <v>36.659999999999997</v>
      </c>
      <c r="U24" s="38">
        <f>SUMPRODUCT(LTA!J24:AN24,LTA!J$102:AN$102,LTA!J$103:AN$103)</f>
        <v>78.849999999999994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14.46</v>
      </c>
      <c r="Z24" s="35">
        <f>IEX!N24</f>
        <v>0</v>
      </c>
      <c r="AA24" s="76">
        <f>STOA!H24</f>
        <v>0.48</v>
      </c>
      <c r="AB24" s="76">
        <f>-STOA!N24</f>
        <v>-317.85000000000002</v>
      </c>
      <c r="AC24">
        <f t="shared" si="0"/>
        <v>13.671838315087275</v>
      </c>
      <c r="AD24">
        <f t="shared" si="1"/>
        <v>906.16667778092256</v>
      </c>
      <c r="AE24">
        <f>'IDT-1'!B24</f>
        <v>180</v>
      </c>
      <c r="AF24" s="25"/>
      <c r="AG24">
        <f t="shared" si="2"/>
        <v>1086.1666777809226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-97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0</v>
      </c>
      <c r="E25">
        <f>GT_NG!P25</f>
        <v>16.207343299239444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952.60034231514987</v>
      </c>
      <c r="P25" s="37">
        <v>117.78999999999998</v>
      </c>
      <c r="Q25" s="37">
        <v>38.18</v>
      </c>
      <c r="R25" s="39">
        <v>0</v>
      </c>
      <c r="S25" s="39">
        <v>0</v>
      </c>
      <c r="T25" s="38">
        <f>SUMPRODUCT(LTA!J25:AN25,LTA!J$101:AN$101,LTA!J$103:AN$103)</f>
        <v>41.66</v>
      </c>
      <c r="U25" s="38">
        <f>SUMPRODUCT(LTA!J25:AN25,LTA!J$102:AN$102,LTA!J$103:AN$103)</f>
        <v>78.349999999999994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14.45</v>
      </c>
      <c r="Z25" s="35">
        <f>IEX!N25</f>
        <v>0</v>
      </c>
      <c r="AA25" s="76">
        <f>STOA!H25</f>
        <v>0.48</v>
      </c>
      <c r="AB25" s="76">
        <f>-STOA!N25</f>
        <v>-317.85000000000002</v>
      </c>
      <c r="AC25">
        <f t="shared" si="0"/>
        <v>13.60880976567733</v>
      </c>
      <c r="AD25">
        <f t="shared" si="1"/>
        <v>932.28276548345116</v>
      </c>
      <c r="AE25">
        <f>'IDT-1'!B25</f>
        <v>178</v>
      </c>
      <c r="AF25" s="25"/>
      <c r="AG25">
        <f t="shared" si="2"/>
        <v>1110.2827654834512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-80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0</v>
      </c>
      <c r="E26">
        <f>GT_NG!P26</f>
        <v>16.207343299239444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971.00238347765742</v>
      </c>
      <c r="P26" s="37">
        <v>117.78999999999998</v>
      </c>
      <c r="Q26" s="37">
        <v>38.18</v>
      </c>
      <c r="R26" s="39">
        <v>0</v>
      </c>
      <c r="S26" s="39">
        <v>0</v>
      </c>
      <c r="T26" s="38">
        <f>SUMPRODUCT(LTA!J26:AN26,LTA!J$101:AN$101,LTA!J$103:AN$103)</f>
        <v>42</v>
      </c>
      <c r="U26" s="38">
        <f>SUMPRODUCT(LTA!J26:AN26,LTA!J$102:AN$102,LTA!J$103:AN$103)</f>
        <v>78.02000000000001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14.45</v>
      </c>
      <c r="Z26" s="35">
        <f>IEX!N26</f>
        <v>0</v>
      </c>
      <c r="AA26" s="76">
        <f>STOA!H26</f>
        <v>0.48</v>
      </c>
      <c r="AB26" s="76">
        <f>-STOA!N26</f>
        <v>-317.85000000000002</v>
      </c>
      <c r="AC26">
        <f t="shared" si="0"/>
        <v>13.705255777049262</v>
      </c>
      <c r="AD26">
        <f t="shared" si="1"/>
        <v>956.59836063458681</v>
      </c>
      <c r="AE26">
        <f>'IDT-1'!B26</f>
        <v>179</v>
      </c>
      <c r="AF26" s="25"/>
      <c r="AG26">
        <f t="shared" si="2"/>
        <v>1135.5983606345867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-74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0</v>
      </c>
      <c r="E27">
        <f>GT_NG!P27</f>
        <v>16.207343299239444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84.004954159618805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944.69800890890099</v>
      </c>
      <c r="P27" s="37">
        <v>117.78999999999998</v>
      </c>
      <c r="Q27" s="37">
        <v>38.18</v>
      </c>
      <c r="R27" s="39">
        <v>1.06</v>
      </c>
      <c r="S27" s="39">
        <v>0</v>
      </c>
      <c r="T27" s="38">
        <f>SUMPRODUCT(LTA!J27:AN27,LTA!J$101:AN$101,LTA!J$103:AN$103)</f>
        <v>41.66</v>
      </c>
      <c r="U27" s="38">
        <f>SUMPRODUCT(LTA!J27:AN27,LTA!J$102:AN$102,LTA!J$103:AN$103)</f>
        <v>73.510000000000005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0.53</v>
      </c>
      <c r="AB27" s="76">
        <f>-STOA!N27</f>
        <v>-40.479999999999997</v>
      </c>
      <c r="AC27">
        <f t="shared" si="0"/>
        <v>11.224726016356691</v>
      </c>
      <c r="AD27">
        <f t="shared" si="1"/>
        <v>1185.9355803514025</v>
      </c>
      <c r="AE27">
        <f>'IDT-1'!B27</f>
        <v>0</v>
      </c>
      <c r="AF27" s="25"/>
      <c r="AG27">
        <f t="shared" si="2"/>
        <v>1185.9355803514025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-80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0</v>
      </c>
      <c r="E28">
        <f>GT_NG!P28</f>
        <v>16.207343299239444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84.004954159618805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953.03426334681785</v>
      </c>
      <c r="P28" s="37">
        <v>117.78999999999998</v>
      </c>
      <c r="Q28" s="37">
        <v>38.18</v>
      </c>
      <c r="R28" s="39">
        <v>6.88</v>
      </c>
      <c r="S28" s="39">
        <v>0</v>
      </c>
      <c r="T28" s="38">
        <f>SUMPRODUCT(LTA!J28:AN28,LTA!J$101:AN$101,LTA!J$103:AN$103)</f>
        <v>42</v>
      </c>
      <c r="U28" s="38">
        <f>SUMPRODUCT(LTA!J28:AN28,LTA!J$102:AN$102,LTA!J$103:AN$103)</f>
        <v>70.849999999999994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0.53</v>
      </c>
      <c r="AB28" s="76">
        <f>-STOA!N28</f>
        <v>-40.479999999999997</v>
      </c>
      <c r="AC28">
        <f t="shared" si="0"/>
        <v>11.112654525624729</v>
      </c>
      <c r="AD28">
        <f t="shared" si="1"/>
        <v>1223.8839062800514</v>
      </c>
      <c r="AE28">
        <f>'IDT-1'!B28</f>
        <v>0</v>
      </c>
      <c r="AF28" s="25"/>
      <c r="AG28">
        <f t="shared" si="2"/>
        <v>1223.8839062800514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-54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0</v>
      </c>
      <c r="E29">
        <f>GT_NG!P29</f>
        <v>16.207343299239444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963.75013660216666</v>
      </c>
      <c r="P29" s="37">
        <v>117.78999999999998</v>
      </c>
      <c r="Q29" s="37">
        <v>38.18</v>
      </c>
      <c r="R29" s="39">
        <v>14.43</v>
      </c>
      <c r="S29" s="39">
        <v>0</v>
      </c>
      <c r="T29" s="38">
        <f>SUMPRODUCT(LTA!J29:AN29,LTA!J$101:AN$101,LTA!J$103:AN$103)</f>
        <v>50.59</v>
      </c>
      <c r="U29" s="38">
        <f>SUMPRODUCT(LTA!J29:AN29,LTA!J$102:AN$102,LTA!J$103:AN$103)</f>
        <v>79.36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0.53</v>
      </c>
      <c r="AB29" s="76">
        <f>-STOA!N29</f>
        <v>-40.479999999999997</v>
      </c>
      <c r="AC29">
        <f t="shared" si="0"/>
        <v>11.357210760591968</v>
      </c>
      <c r="AD29">
        <f t="shared" si="1"/>
        <v>1263.0241587755531</v>
      </c>
      <c r="AE29">
        <f>'IDT-1'!B29</f>
        <v>0</v>
      </c>
      <c r="AF29" s="25"/>
      <c r="AG29">
        <f t="shared" si="2"/>
        <v>1263.0241587755531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-50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0</v>
      </c>
      <c r="E30">
        <f>GT_NG!P30</f>
        <v>16.207343299239444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967.77771173220401</v>
      </c>
      <c r="P30" s="37">
        <v>117.78999999999998</v>
      </c>
      <c r="Q30" s="37">
        <v>38.18</v>
      </c>
      <c r="R30" s="39">
        <v>24.180000000000003</v>
      </c>
      <c r="S30" s="39">
        <v>0</v>
      </c>
      <c r="T30" s="38">
        <f>SUMPRODUCT(LTA!J30:AN30,LTA!J$101:AN$101,LTA!J$103:AN$103)</f>
        <v>52.89</v>
      </c>
      <c r="U30" s="38">
        <f>SUMPRODUCT(LTA!J30:AN30,LTA!J$102:AN$102,LTA!J$103:AN$103)</f>
        <v>78.34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0.53</v>
      </c>
      <c r="AB30" s="76">
        <f>-STOA!N30</f>
        <v>-40.479999999999997</v>
      </c>
      <c r="AC30">
        <f t="shared" si="0"/>
        <v>11.592579620845326</v>
      </c>
      <c r="AD30">
        <f t="shared" si="1"/>
        <v>1262.8463650453373</v>
      </c>
      <c r="AE30">
        <f>'IDT-1'!B30</f>
        <v>0</v>
      </c>
      <c r="AF30" s="25"/>
      <c r="AG30">
        <f t="shared" si="2"/>
        <v>1262.8463650453373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-65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0</v>
      </c>
      <c r="E31">
        <f>GT_NG!P31</f>
        <v>16.207343299239444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975.88492503623036</v>
      </c>
      <c r="P31" s="37">
        <v>117.78999999999998</v>
      </c>
      <c r="Q31" s="37">
        <v>38.18</v>
      </c>
      <c r="R31" s="39">
        <v>35.630000000000003</v>
      </c>
      <c r="S31" s="39">
        <v>0</v>
      </c>
      <c r="T31" s="38">
        <f>SUMPRODUCT(LTA!J31:AN31,LTA!J$101:AN$101,LTA!J$103:AN$103)</f>
        <v>56.790000000000006</v>
      </c>
      <c r="U31" s="38">
        <f>SUMPRODUCT(LTA!J31:AN31,LTA!J$102:AN$102,LTA!J$103:AN$103)</f>
        <v>76.990000000000009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0.57999999999999996</v>
      </c>
      <c r="AB31" s="76">
        <f>-STOA!N31</f>
        <v>-40.479999999999997</v>
      </c>
      <c r="AC31">
        <f t="shared" si="0"/>
        <v>11.678931383508084</v>
      </c>
      <c r="AD31">
        <f t="shared" si="1"/>
        <v>1295.9172265867007</v>
      </c>
      <c r="AE31">
        <f>'IDT-1'!B31</f>
        <v>0</v>
      </c>
      <c r="AF31" s="25"/>
      <c r="AG31">
        <f t="shared" si="2"/>
        <v>1295.9172265867007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-54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0</v>
      </c>
      <c r="E32">
        <f>GT_NG!P32</f>
        <v>16.207343299239444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978.18492503623042</v>
      </c>
      <c r="P32" s="37">
        <v>117.78999999999998</v>
      </c>
      <c r="Q32" s="37">
        <v>38.18</v>
      </c>
      <c r="R32" s="39">
        <v>37.84480752128065</v>
      </c>
      <c r="S32" s="39">
        <v>0</v>
      </c>
      <c r="T32" s="38">
        <f>SUMPRODUCT(LTA!J32:AN32,LTA!J$101:AN$101,LTA!J$103:AN$103)</f>
        <v>86.89</v>
      </c>
      <c r="U32" s="38">
        <f>SUMPRODUCT(LTA!J32:AN32,LTA!J$102:AN$102,LTA!J$103:AN$103)</f>
        <v>77.009999999999991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0.57999999999999996</v>
      </c>
      <c r="AB32" s="76">
        <f>-STOA!N32</f>
        <v>-40.479999999999997</v>
      </c>
      <c r="AC32">
        <f t="shared" si="0"/>
        <v>12.19278374893481</v>
      </c>
      <c r="AD32">
        <f t="shared" si="1"/>
        <v>1299.038181742555</v>
      </c>
      <c r="AE32">
        <f>'IDT-1'!B32</f>
        <v>0</v>
      </c>
      <c r="AF32" s="25"/>
      <c r="AG32">
        <f t="shared" si="2"/>
        <v>1299.038181742555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-85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0</v>
      </c>
      <c r="E33">
        <f>GT_NG!P33</f>
        <v>16.207343299239444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1008.6167365866485</v>
      </c>
      <c r="P33" s="37">
        <v>117.78999999999998</v>
      </c>
      <c r="Q33" s="37">
        <v>38.18</v>
      </c>
      <c r="R33" s="39">
        <v>41.5</v>
      </c>
      <c r="S33" s="39">
        <v>0</v>
      </c>
      <c r="T33" s="38">
        <f>SUMPRODUCT(LTA!J33:AN33,LTA!J$101:AN$101,LTA!J$103:AN$103)</f>
        <v>105.18</v>
      </c>
      <c r="U33" s="38">
        <f>SUMPRODUCT(LTA!J33:AN33,LTA!J$102:AN$102,LTA!J$103:AN$103)</f>
        <v>67.37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0.57999999999999996</v>
      </c>
      <c r="AB33" s="76">
        <f>-STOA!N33</f>
        <v>-40.479999999999997</v>
      </c>
      <c r="AC33">
        <f t="shared" si="0"/>
        <v>12.140927784514467</v>
      </c>
      <c r="AD33">
        <f t="shared" si="1"/>
        <v>1390.8270417361125</v>
      </c>
      <c r="AE33">
        <f>'IDT-1'!B33</f>
        <v>0</v>
      </c>
      <c r="AF33" s="25"/>
      <c r="AG33">
        <f t="shared" si="2"/>
        <v>1390.8270417361125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-36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0</v>
      </c>
      <c r="E34">
        <f>GT_NG!P34</f>
        <v>16.207343299239444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984.42550874706717</v>
      </c>
      <c r="P34" s="37">
        <v>117.78999999999998</v>
      </c>
      <c r="Q34" s="37">
        <v>38.18</v>
      </c>
      <c r="R34" s="39">
        <v>43.5</v>
      </c>
      <c r="S34" s="39">
        <v>0</v>
      </c>
      <c r="T34" s="38">
        <f>SUMPRODUCT(LTA!J34:AN34,LTA!J$101:AN$101,LTA!J$103:AN$103)</f>
        <v>137.97</v>
      </c>
      <c r="U34" s="38">
        <f>SUMPRODUCT(LTA!J34:AN34,LTA!J$102:AN$102,LTA!J$103:AN$103)</f>
        <v>66.599999999999994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0.57999999999999996</v>
      </c>
      <c r="AB34" s="76">
        <f>-STOA!N34</f>
        <v>-40.479999999999997</v>
      </c>
      <c r="AC34">
        <f t="shared" si="0"/>
        <v>12.217592207365733</v>
      </c>
      <c r="AD34">
        <f t="shared" si="1"/>
        <v>1400.57914947368</v>
      </c>
      <c r="AE34">
        <f>'IDT-1'!B34</f>
        <v>0</v>
      </c>
      <c r="AF34" s="25"/>
      <c r="AG34">
        <f t="shared" si="2"/>
        <v>1400.57914947368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-36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0</v>
      </c>
      <c r="E35">
        <f>GT_NG!P35</f>
        <v>16.207343299239444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933.22836804406018</v>
      </c>
      <c r="P35" s="37">
        <v>117.79</v>
      </c>
      <c r="Q35" s="37">
        <v>38.186038272971686</v>
      </c>
      <c r="R35" s="39">
        <v>45.499999999999993</v>
      </c>
      <c r="S35" s="39">
        <v>0</v>
      </c>
      <c r="T35" s="38">
        <f>SUMPRODUCT(LTA!J35:AN35,LTA!J$101:AN$101,LTA!J$103:AN$103)</f>
        <v>166.2</v>
      </c>
      <c r="U35" s="38">
        <f>SUMPRODUCT(LTA!J35:AN35,LTA!J$102:AN$102,LTA!J$103:AN$103)</f>
        <v>63.839999999999996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74.2</v>
      </c>
      <c r="Z35" s="35">
        <f>IEX!N35</f>
        <v>0</v>
      </c>
      <c r="AA35" s="76">
        <f>STOA!H35</f>
        <v>0.96</v>
      </c>
      <c r="AB35" s="76">
        <f>-STOA!N35</f>
        <v>-40.479999999999997</v>
      </c>
      <c r="AC35">
        <f t="shared" si="0"/>
        <v>12.850131156889589</v>
      </c>
      <c r="AD35">
        <f t="shared" si="1"/>
        <v>1420.8055080941208</v>
      </c>
      <c r="AE35">
        <f>'IDT-1'!B35</f>
        <v>0</v>
      </c>
      <c r="AF35" s="25"/>
      <c r="AG35">
        <f t="shared" si="2"/>
        <v>1420.8055080941208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-66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0</v>
      </c>
      <c r="E36">
        <f>GT_NG!P36</f>
        <v>16.207343299239444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859.9611383200438</v>
      </c>
      <c r="P36" s="37">
        <v>117.79</v>
      </c>
      <c r="Q36" s="37">
        <v>38.186038272971686</v>
      </c>
      <c r="R36" s="39">
        <v>46.5</v>
      </c>
      <c r="S36" s="39">
        <v>0</v>
      </c>
      <c r="T36" s="38">
        <f>SUMPRODUCT(LTA!J36:AN36,LTA!J$101:AN$101,LTA!J$103:AN$103)</f>
        <v>200.87</v>
      </c>
      <c r="U36" s="38">
        <f>SUMPRODUCT(LTA!J36:AN36,LTA!J$102:AN$102,LTA!J$103:AN$103)</f>
        <v>61.33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69.39</v>
      </c>
      <c r="Z36" s="35">
        <f>IEX!N36</f>
        <v>0</v>
      </c>
      <c r="AA36" s="76">
        <f>STOA!H36</f>
        <v>0.96</v>
      </c>
      <c r="AB36" s="76">
        <f>-STOA!N36</f>
        <v>-40.479999999999997</v>
      </c>
      <c r="AC36">
        <f t="shared" si="0"/>
        <v>12.090988214346838</v>
      </c>
      <c r="AD36">
        <f t="shared" si="1"/>
        <v>1428.6474213126473</v>
      </c>
      <c r="AE36">
        <f>'IDT-1'!B36</f>
        <v>0</v>
      </c>
      <c r="AF36" s="25"/>
      <c r="AG36">
        <f t="shared" si="2"/>
        <v>1428.6474213126473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-14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0</v>
      </c>
      <c r="E37">
        <f>GT_NG!P37</f>
        <v>16.207343299239444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847.251143345522</v>
      </c>
      <c r="P37" s="37">
        <v>117.79</v>
      </c>
      <c r="Q37" s="37">
        <v>38.186038272971686</v>
      </c>
      <c r="R37" s="39">
        <v>47.499999999999993</v>
      </c>
      <c r="S37" s="39">
        <v>0</v>
      </c>
      <c r="T37" s="38">
        <f>SUMPRODUCT(LTA!J37:AN37,LTA!J$101:AN$101,LTA!J$103:AN$103)</f>
        <v>243.46</v>
      </c>
      <c r="U37" s="38">
        <f>SUMPRODUCT(LTA!J37:AN37,LTA!J$102:AN$102,LTA!J$103:AN$103)</f>
        <v>55.349999999999994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46.26</v>
      </c>
      <c r="Z37" s="35">
        <f>IEX!N37</f>
        <v>0</v>
      </c>
      <c r="AA37" s="76">
        <f>STOA!H37</f>
        <v>0.96</v>
      </c>
      <c r="AB37" s="76">
        <f>-STOA!N37</f>
        <v>-40.479999999999997</v>
      </c>
      <c r="AC37">
        <f t="shared" si="0"/>
        <v>12.081210298697753</v>
      </c>
      <c r="AD37">
        <f t="shared" si="1"/>
        <v>1433.4272042537746</v>
      </c>
      <c r="AE37">
        <f>'IDT-1'!B37</f>
        <v>0</v>
      </c>
      <c r="AF37" s="25"/>
      <c r="AG37">
        <f t="shared" si="2"/>
        <v>1433.4272042537746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-11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0</v>
      </c>
      <c r="E38">
        <f>GT_NG!P38</f>
        <v>16.207343299239444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822.22571906389533</v>
      </c>
      <c r="P38" s="37">
        <v>117.79</v>
      </c>
      <c r="Q38" s="37">
        <v>38.186038272971686</v>
      </c>
      <c r="R38" s="39">
        <v>47.499999999999993</v>
      </c>
      <c r="S38" s="39">
        <v>0</v>
      </c>
      <c r="T38" s="38">
        <f>SUMPRODUCT(LTA!J38:AN38,LTA!J$101:AN$101,LTA!J$103:AN$103)</f>
        <v>278.60000000000002</v>
      </c>
      <c r="U38" s="38">
        <f>SUMPRODUCT(LTA!J38:AN38,LTA!J$102:AN$102,LTA!J$103:AN$103)</f>
        <v>53.849999999999994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48.18</v>
      </c>
      <c r="Z38" s="35">
        <f>IEX!N38</f>
        <v>0</v>
      </c>
      <c r="AA38" s="76">
        <f>STOA!H38</f>
        <v>0.96</v>
      </c>
      <c r="AB38" s="76">
        <f>-STOA!N38</f>
        <v>-40.479999999999997</v>
      </c>
      <c r="AC38">
        <f t="shared" si="0"/>
        <v>12.155518671018459</v>
      </c>
      <c r="AD38">
        <f t="shared" si="1"/>
        <v>1444.887471599827</v>
      </c>
      <c r="AE38">
        <f>'IDT-1'!B38</f>
        <v>0</v>
      </c>
      <c r="AF38" s="25"/>
      <c r="AG38">
        <f t="shared" si="2"/>
        <v>1444.887471599827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-10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0</v>
      </c>
      <c r="E39">
        <f>GT_NG!P39</f>
        <v>16.207343299239444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808.45318800314203</v>
      </c>
      <c r="P39" s="37">
        <v>117.79</v>
      </c>
      <c r="Q39" s="37">
        <v>38.186038272971686</v>
      </c>
      <c r="R39" s="39">
        <v>47.5</v>
      </c>
      <c r="S39" s="39">
        <v>0</v>
      </c>
      <c r="T39" s="38">
        <f>SUMPRODUCT(LTA!J39:AN39,LTA!J$101:AN$101,LTA!J$103:AN$103)</f>
        <v>317.12</v>
      </c>
      <c r="U39" s="38">
        <f>SUMPRODUCT(LTA!J39:AN39,LTA!J$102:AN$102,LTA!J$103:AN$103)</f>
        <v>55.84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41.44</v>
      </c>
      <c r="Z39" s="35">
        <f>IEX!N39</f>
        <v>0</v>
      </c>
      <c r="AA39" s="76">
        <f>STOA!H39</f>
        <v>0.92</v>
      </c>
      <c r="AB39" s="76">
        <f>-STOA!N39</f>
        <v>-40.479999999999997</v>
      </c>
      <c r="AC39">
        <f t="shared" si="0"/>
        <v>12.413384066418443</v>
      </c>
      <c r="AD39">
        <f t="shared" si="1"/>
        <v>1451.5870751436739</v>
      </c>
      <c r="AE39">
        <f>'IDT-1'!B39</f>
        <v>0</v>
      </c>
      <c r="AF39" s="25"/>
      <c r="AG39">
        <f t="shared" si="2"/>
        <v>1451.5870751436739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-23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0</v>
      </c>
      <c r="E40">
        <f>GT_NG!P40</f>
        <v>16.207343299239444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785.73889176771797</v>
      </c>
      <c r="P40" s="37">
        <v>117.79</v>
      </c>
      <c r="Q40" s="37">
        <v>38.186038272971686</v>
      </c>
      <c r="R40" s="39">
        <v>47.5</v>
      </c>
      <c r="S40" s="39">
        <v>0</v>
      </c>
      <c r="T40" s="38">
        <f>SUMPRODUCT(LTA!J40:AN40,LTA!J$101:AN$101,LTA!J$103:AN$103)</f>
        <v>351.5</v>
      </c>
      <c r="U40" s="38">
        <f>SUMPRODUCT(LTA!J40:AN40,LTA!J$102:AN$102,LTA!J$103:AN$103)</f>
        <v>55.84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29.87</v>
      </c>
      <c r="Z40" s="35">
        <f>IEX!N40</f>
        <v>0</v>
      </c>
      <c r="AA40" s="76">
        <f>STOA!H40</f>
        <v>0.92</v>
      </c>
      <c r="AB40" s="76">
        <f>-STOA!N40</f>
        <v>-40.479999999999997</v>
      </c>
      <c r="AC40">
        <f t="shared" si="0"/>
        <v>12.296210781543067</v>
      </c>
      <c r="AD40">
        <f t="shared" si="1"/>
        <v>1466.7999521931249</v>
      </c>
      <c r="AE40">
        <f>'IDT-1'!B40</f>
        <v>0</v>
      </c>
      <c r="AF40" s="25"/>
      <c r="AG40">
        <f t="shared" si="2"/>
        <v>1466.7999521931249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-8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0</v>
      </c>
      <c r="E41">
        <f>GT_NG!P41</f>
        <v>16.207343299239444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786.60754296262792</v>
      </c>
      <c r="P41" s="37">
        <v>117.79</v>
      </c>
      <c r="Q41" s="37">
        <v>38.186038272971686</v>
      </c>
      <c r="R41" s="39">
        <v>47.5</v>
      </c>
      <c r="S41" s="39">
        <v>0</v>
      </c>
      <c r="T41" s="38">
        <f>SUMPRODUCT(LTA!J41:AN41,LTA!J$101:AN$101,LTA!J$103:AN$103)</f>
        <v>419.01</v>
      </c>
      <c r="U41" s="38">
        <f>SUMPRODUCT(LTA!J41:AN41,LTA!J$102:AN$102,LTA!J$103:AN$103)</f>
        <v>54.82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19.27</v>
      </c>
      <c r="Z41" s="35">
        <f>IEX!N41</f>
        <v>0</v>
      </c>
      <c r="AA41" s="76">
        <f>STOA!H41</f>
        <v>0.92</v>
      </c>
      <c r="AB41" s="76">
        <f>-STOA!N41</f>
        <v>-40.479999999999997</v>
      </c>
      <c r="AC41">
        <f t="shared" si="0"/>
        <v>13.38355636003692</v>
      </c>
      <c r="AD41">
        <f t="shared" si="1"/>
        <v>1440.4712578095412</v>
      </c>
      <c r="AE41">
        <f>'IDT-1'!B41</f>
        <v>0</v>
      </c>
      <c r="AF41" s="25"/>
      <c r="AG41">
        <f t="shared" si="2"/>
        <v>1440.4712578095412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-90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0</v>
      </c>
      <c r="E42">
        <f>GT_NG!P42</f>
        <v>16.207343299239444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785.87796240972034</v>
      </c>
      <c r="P42" s="37">
        <v>117.79</v>
      </c>
      <c r="Q42" s="37">
        <v>38.186038272971686</v>
      </c>
      <c r="R42" s="39">
        <v>47.5</v>
      </c>
      <c r="S42" s="39">
        <v>0</v>
      </c>
      <c r="T42" s="38">
        <f>SUMPRODUCT(LTA!J42:AN42,LTA!J$101:AN$101,LTA!J$103:AN$103)</f>
        <v>454.24</v>
      </c>
      <c r="U42" s="38">
        <f>SUMPRODUCT(LTA!J42:AN42,LTA!J$102:AN$102,LTA!J$103:AN$103)</f>
        <v>54.82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7.71</v>
      </c>
      <c r="Z42" s="35">
        <f>IEX!N42</f>
        <v>0</v>
      </c>
      <c r="AA42" s="76">
        <f>STOA!H42</f>
        <v>0.92</v>
      </c>
      <c r="AB42" s="76">
        <f>-STOA!N42</f>
        <v>-40.479999999999997</v>
      </c>
      <c r="AC42">
        <f t="shared" si="0"/>
        <v>13.562491631724242</v>
      </c>
      <c r="AD42">
        <f t="shared" si="1"/>
        <v>1463.2327419849464</v>
      </c>
      <c r="AE42">
        <f>'IDT-1'!B42</f>
        <v>0</v>
      </c>
      <c r="AF42" s="25"/>
      <c r="AG42">
        <f t="shared" si="2"/>
        <v>1463.2327419849464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-90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0</v>
      </c>
      <c r="E43">
        <f>GT_NG!P43</f>
        <v>16.207343299239444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767.17780551760973</v>
      </c>
      <c r="P43" s="37">
        <v>117.79</v>
      </c>
      <c r="Q43" s="37">
        <v>38.186038272971686</v>
      </c>
      <c r="R43" s="39">
        <v>47.5</v>
      </c>
      <c r="S43" s="39">
        <v>0</v>
      </c>
      <c r="T43" s="38">
        <f>SUMPRODUCT(LTA!J43:AN43,LTA!J$101:AN$101,LTA!J$103:AN$103)</f>
        <v>487.04</v>
      </c>
      <c r="U43" s="38">
        <f>SUMPRODUCT(LTA!J43:AN43,LTA!J$102:AN$102,LTA!J$103:AN$103)</f>
        <v>54.82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0</v>
      </c>
      <c r="Z43" s="35">
        <f>IEX!N43</f>
        <v>0</v>
      </c>
      <c r="AA43" s="76">
        <f>STOA!H43</f>
        <v>0.92</v>
      </c>
      <c r="AB43" s="76">
        <f>-STOA!N43</f>
        <v>-40.479999999999997</v>
      </c>
      <c r="AC43">
        <f t="shared" si="0"/>
        <v>13.714529545639634</v>
      </c>
      <c r="AD43">
        <f t="shared" si="1"/>
        <v>1456.4705471789202</v>
      </c>
      <c r="AE43">
        <f>'IDT-1'!B43</f>
        <v>0</v>
      </c>
      <c r="AF43" s="25"/>
      <c r="AG43">
        <f t="shared" si="2"/>
        <v>1456.4705471789202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-103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0</v>
      </c>
      <c r="E44">
        <f>GT_NG!P44</f>
        <v>15.787341772151901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767.17780551760973</v>
      </c>
      <c r="P44" s="37">
        <v>117.79</v>
      </c>
      <c r="Q44" s="37">
        <v>38.186038272971686</v>
      </c>
      <c r="R44" s="39">
        <v>47.5</v>
      </c>
      <c r="S44" s="39">
        <v>0</v>
      </c>
      <c r="T44" s="38">
        <f>SUMPRODUCT(LTA!J44:AN44,LTA!J$101:AN$101,LTA!J$103:AN$103)</f>
        <v>508.87000000000006</v>
      </c>
      <c r="U44" s="38">
        <f>SUMPRODUCT(LTA!J44:AN44,LTA!J$102:AN$102,LTA!J$103:AN$103)</f>
        <v>56.84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0</v>
      </c>
      <c r="Z44" s="35">
        <f>IEX!N44</f>
        <v>0</v>
      </c>
      <c r="AA44" s="76">
        <f>STOA!H44</f>
        <v>0.92</v>
      </c>
      <c r="AB44" s="76">
        <f>-STOA!N44</f>
        <v>-40.479999999999997</v>
      </c>
      <c r="AC44">
        <f t="shared" si="0"/>
        <v>13.975896716554393</v>
      </c>
      <c r="AD44">
        <f t="shared" si="1"/>
        <v>1469.639178480918</v>
      </c>
      <c r="AE44">
        <f>'IDT-1'!B44</f>
        <v>0</v>
      </c>
      <c r="AF44" s="25"/>
      <c r="AG44">
        <f t="shared" si="2"/>
        <v>1469.639178480918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-113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0</v>
      </c>
      <c r="E45">
        <f>GT_NG!P45</f>
        <v>15.787341772151901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762.64858731883692</v>
      </c>
      <c r="P45" s="37">
        <v>117.79</v>
      </c>
      <c r="Q45" s="37">
        <v>38.186038272971686</v>
      </c>
      <c r="R45" s="39">
        <v>47.5</v>
      </c>
      <c r="S45" s="39">
        <v>0</v>
      </c>
      <c r="T45" s="38">
        <f>SUMPRODUCT(LTA!J45:AN45,LTA!J$101:AN$101,LTA!J$103:AN$103)</f>
        <v>534.06000000000006</v>
      </c>
      <c r="U45" s="38">
        <f>SUMPRODUCT(LTA!J45:AN45,LTA!J$102:AN$102,LTA!J$103:AN$103)</f>
        <v>59.34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0</v>
      </c>
      <c r="Z45" s="35">
        <f>IEX!N45</f>
        <v>0</v>
      </c>
      <c r="AA45" s="76">
        <f>STOA!H45</f>
        <v>0.92</v>
      </c>
      <c r="AB45" s="76">
        <f>-STOA!N45</f>
        <v>-40.479999999999997</v>
      </c>
      <c r="AC45">
        <f t="shared" si="0"/>
        <v>14.329499816821263</v>
      </c>
      <c r="AD45">
        <f t="shared" si="1"/>
        <v>1470.4463571818785</v>
      </c>
      <c r="AE45">
        <f>'IDT-1'!B45</f>
        <v>0</v>
      </c>
      <c r="AF45" s="25"/>
      <c r="AG45">
        <f t="shared" si="2"/>
        <v>1470.4463571818785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-135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0</v>
      </c>
      <c r="E46">
        <f>GT_NG!P46</f>
        <v>15.787341772151901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769.37931271566231</v>
      </c>
      <c r="P46" s="37">
        <v>117.79</v>
      </c>
      <c r="Q46" s="37">
        <v>38.186038272971686</v>
      </c>
      <c r="R46" s="39">
        <v>47.5</v>
      </c>
      <c r="S46" s="39">
        <v>0</v>
      </c>
      <c r="T46" s="38">
        <f>SUMPRODUCT(LTA!J46:AN46,LTA!J$101:AN$101,LTA!J$103:AN$103)</f>
        <v>540.15</v>
      </c>
      <c r="U46" s="38">
        <f>SUMPRODUCT(LTA!J46:AN46,LTA!J$102:AN$102,LTA!J$103:AN$103)</f>
        <v>59.319999999999993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</v>
      </c>
      <c r="Z46" s="35">
        <f>IEX!N46</f>
        <v>0</v>
      </c>
      <c r="AA46" s="76">
        <f>STOA!H46</f>
        <v>0.92</v>
      </c>
      <c r="AB46" s="76">
        <f>-STOA!N46</f>
        <v>-40.479999999999997</v>
      </c>
      <c r="AC46">
        <f t="shared" si="0"/>
        <v>14.405761520068687</v>
      </c>
      <c r="AD46">
        <f t="shared" si="1"/>
        <v>1486.1708208754565</v>
      </c>
      <c r="AE46">
        <f>'IDT-1'!B46</f>
        <v>0</v>
      </c>
      <c r="AF46" s="25"/>
      <c r="AG46">
        <f t="shared" si="2"/>
        <v>1486.1708208754565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-132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0</v>
      </c>
      <c r="E47">
        <f>GT_NG!P47</f>
        <v>15.787341772151901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766.92061752227869</v>
      </c>
      <c r="P47" s="37">
        <v>57.82</v>
      </c>
      <c r="Q47" s="37">
        <v>19.274347924187726</v>
      </c>
      <c r="R47" s="39">
        <v>47.5</v>
      </c>
      <c r="S47" s="39">
        <v>0</v>
      </c>
      <c r="T47" s="38">
        <f>SUMPRODUCT(LTA!J47:AN47,LTA!J$101:AN$101,LTA!J$103:AN$103)</f>
        <v>540.21</v>
      </c>
      <c r="U47" s="38">
        <f>SUMPRODUCT(LTA!J47:AN47,LTA!J$102:AN$102,LTA!J$103:AN$103)</f>
        <v>48.3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0.92</v>
      </c>
      <c r="AB47" s="76">
        <f>-STOA!N47</f>
        <v>-40.479999999999997</v>
      </c>
      <c r="AC47">
        <f t="shared" si="0"/>
        <v>13.11980359649227</v>
      </c>
      <c r="AD47">
        <f t="shared" si="1"/>
        <v>1467.1563932568652</v>
      </c>
      <c r="AE47">
        <f>'IDT-1'!B47</f>
        <v>0</v>
      </c>
      <c r="AF47" s="25"/>
      <c r="AG47">
        <f t="shared" si="2"/>
        <v>1467.1563932568652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-60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0</v>
      </c>
      <c r="E48">
        <f>GT_NG!P48</f>
        <v>15.787341772151901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772.28813650962047</v>
      </c>
      <c r="P48" s="37">
        <v>57.82</v>
      </c>
      <c r="Q48" s="37">
        <v>19.274347924187726</v>
      </c>
      <c r="R48" s="39">
        <v>47.5</v>
      </c>
      <c r="S48" s="39">
        <v>0</v>
      </c>
      <c r="T48" s="38">
        <f>SUMPRODUCT(LTA!J48:AN48,LTA!J$101:AN$101,LTA!J$103:AN$103)</f>
        <v>541.59</v>
      </c>
      <c r="U48" s="38">
        <f>SUMPRODUCT(LTA!J48:AN48,LTA!J$102:AN$102,LTA!J$103:AN$103)</f>
        <v>48.3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0.92</v>
      </c>
      <c r="AB48" s="76">
        <f>-STOA!N48</f>
        <v>-40.479999999999997</v>
      </c>
      <c r="AC48">
        <f t="shared" si="0"/>
        <v>13.235324790854369</v>
      </c>
      <c r="AD48">
        <f t="shared" si="1"/>
        <v>1465.7883910498449</v>
      </c>
      <c r="AE48">
        <f>'IDT-1'!B48</f>
        <v>0</v>
      </c>
      <c r="AF48" s="25"/>
      <c r="AG48">
        <f t="shared" si="2"/>
        <v>1465.7883910498449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-68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0</v>
      </c>
      <c r="E49">
        <f>GT_NG!P49</f>
        <v>15.787341772151901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759.08756022167552</v>
      </c>
      <c r="P49" s="37">
        <v>57.82</v>
      </c>
      <c r="Q49" s="37">
        <v>19.274347924187726</v>
      </c>
      <c r="R49" s="39">
        <v>47.5</v>
      </c>
      <c r="S49" s="39">
        <v>0</v>
      </c>
      <c r="T49" s="38">
        <f>SUMPRODUCT(LTA!J49:AN49,LTA!J$101:AN$101,LTA!J$103:AN$103)</f>
        <v>558.97</v>
      </c>
      <c r="U49" s="38">
        <f>SUMPRODUCT(LTA!J49:AN49,LTA!J$102:AN$102,LTA!J$103:AN$103)</f>
        <v>48.3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0.92</v>
      </c>
      <c r="AB49" s="76">
        <f>-STOA!N49</f>
        <v>-40.479999999999997</v>
      </c>
      <c r="AC49">
        <f t="shared" si="0"/>
        <v>13.574515708829969</v>
      </c>
      <c r="AD49">
        <f t="shared" si="1"/>
        <v>1430.6286238439245</v>
      </c>
      <c r="AE49">
        <f>'IDT-1'!B49</f>
        <v>0</v>
      </c>
      <c r="AF49" s="25"/>
      <c r="AG49">
        <f t="shared" si="2"/>
        <v>1430.6286238439245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-107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0</v>
      </c>
      <c r="E50">
        <f>GT_NG!P50</f>
        <v>15.787341772151901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758.5429019938274</v>
      </c>
      <c r="P50" s="37">
        <v>57.82</v>
      </c>
      <c r="Q50" s="37">
        <v>19.274347924187726</v>
      </c>
      <c r="R50" s="39">
        <v>47.5</v>
      </c>
      <c r="S50" s="39">
        <v>0</v>
      </c>
      <c r="T50" s="38">
        <f>SUMPRODUCT(LTA!J50:AN50,LTA!J$101:AN$101,LTA!J$103:AN$103)</f>
        <v>559.30999999999995</v>
      </c>
      <c r="U50" s="38">
        <f>SUMPRODUCT(LTA!J50:AN50,LTA!J$102:AN$102,LTA!J$103:AN$103)</f>
        <v>48.3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0.92</v>
      </c>
      <c r="AB50" s="76">
        <f>-STOA!N50</f>
        <v>-40.479999999999997</v>
      </c>
      <c r="AC50">
        <f t="shared" si="0"/>
        <v>13.682977830609213</v>
      </c>
      <c r="AD50">
        <f t="shared" si="1"/>
        <v>1416.315503494297</v>
      </c>
      <c r="AE50">
        <f>'IDT-1'!B50</f>
        <v>0</v>
      </c>
      <c r="AF50" s="25"/>
      <c r="AG50">
        <f t="shared" si="2"/>
        <v>1416.315503494297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-121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0</v>
      </c>
      <c r="E51">
        <f>GT_NG!P51</f>
        <v>15.787341772151901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711.21087480297797</v>
      </c>
      <c r="P51" s="37">
        <v>57.82</v>
      </c>
      <c r="Q51" s="37">
        <v>19.274347924187726</v>
      </c>
      <c r="R51" s="39">
        <v>47.5</v>
      </c>
      <c r="S51" s="39">
        <v>0</v>
      </c>
      <c r="T51" s="38">
        <f>SUMPRODUCT(LTA!J51:AN51,LTA!J$101:AN$101,LTA!J$103:AN$103)</f>
        <v>551.96</v>
      </c>
      <c r="U51" s="38">
        <f>SUMPRODUCT(LTA!J51:AN51,LTA!J$102:AN$102,LTA!J$103:AN$103)</f>
        <v>47.87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0.92</v>
      </c>
      <c r="AB51" s="76">
        <f>-STOA!N51</f>
        <v>-40.479999999999997</v>
      </c>
      <c r="AC51">
        <f t="shared" si="0"/>
        <v>12.726395693586097</v>
      </c>
      <c r="AD51">
        <f t="shared" si="1"/>
        <v>1429.1600584404707</v>
      </c>
      <c r="AE51">
        <f>'IDT-1'!B51</f>
        <v>0</v>
      </c>
      <c r="AF51" s="25"/>
      <c r="AG51">
        <f t="shared" si="2"/>
        <v>1429.1600584404707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-54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0</v>
      </c>
      <c r="E52">
        <f>GT_NG!P52</f>
        <v>15.787341772151901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711.21087480297797</v>
      </c>
      <c r="P52" s="37">
        <v>57.82</v>
      </c>
      <c r="Q52" s="37">
        <v>19.274347924187726</v>
      </c>
      <c r="R52" s="39">
        <v>47.5</v>
      </c>
      <c r="S52" s="39">
        <v>0</v>
      </c>
      <c r="T52" s="38">
        <f>SUMPRODUCT(LTA!J52:AN52,LTA!J$101:AN$101,LTA!J$103:AN$103)</f>
        <v>550.29999999999995</v>
      </c>
      <c r="U52" s="38">
        <f>SUMPRODUCT(LTA!J52:AN52,LTA!J$102:AN$102,LTA!J$103:AN$103)</f>
        <v>46.62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0.92</v>
      </c>
      <c r="AB52" s="76">
        <f>-STOA!N52</f>
        <v>-40.479999999999997</v>
      </c>
      <c r="AC52">
        <f t="shared" si="0"/>
        <v>12.766588239846932</v>
      </c>
      <c r="AD52">
        <f t="shared" si="1"/>
        <v>1418.2098658942098</v>
      </c>
      <c r="AE52">
        <f>'IDT-1'!B52</f>
        <v>0</v>
      </c>
      <c r="AF52" s="25"/>
      <c r="AG52">
        <f t="shared" si="2"/>
        <v>1418.2098658942098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-62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0</v>
      </c>
      <c r="E53">
        <f>GT_NG!P53</f>
        <v>15.787341772151901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645.49832127127945</v>
      </c>
      <c r="P53" s="37">
        <v>57.82</v>
      </c>
      <c r="Q53" s="37">
        <v>19.274347924187726</v>
      </c>
      <c r="R53" s="39">
        <v>47.5</v>
      </c>
      <c r="S53" s="39">
        <v>0</v>
      </c>
      <c r="T53" s="38">
        <f>SUMPRODUCT(LTA!J53:AN53,LTA!J$101:AN$101,LTA!J$103:AN$103)</f>
        <v>541.96</v>
      </c>
      <c r="U53" s="38">
        <f>SUMPRODUCT(LTA!J53:AN53,LTA!J$102:AN$102,LTA!J$103:AN$103)</f>
        <v>47.23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0.92</v>
      </c>
      <c r="AB53" s="76">
        <f>-STOA!N53</f>
        <v>-40.479999999999997</v>
      </c>
      <c r="AC53">
        <f t="shared" si="0"/>
        <v>11.934312818973742</v>
      </c>
      <c r="AD53">
        <f t="shared" si="1"/>
        <v>1378.5995877833845</v>
      </c>
      <c r="AE53">
        <f>'IDT-1'!B53</f>
        <v>0</v>
      </c>
      <c r="AF53" s="25"/>
      <c r="AG53">
        <f t="shared" si="2"/>
        <v>1378.5995877833845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-29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0</v>
      </c>
      <c r="E54">
        <f>GT_NG!P54</f>
        <v>15.787341772151901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645.49832127127945</v>
      </c>
      <c r="P54" s="37">
        <v>57.82</v>
      </c>
      <c r="Q54" s="37">
        <v>19.274347924187726</v>
      </c>
      <c r="R54" s="39">
        <v>47.5</v>
      </c>
      <c r="S54" s="39">
        <v>0</v>
      </c>
      <c r="T54" s="38">
        <f>SUMPRODUCT(LTA!J54:AN54,LTA!J$101:AN$101,LTA!J$103:AN$103)</f>
        <v>540.29999999999995</v>
      </c>
      <c r="U54" s="38">
        <f>SUMPRODUCT(LTA!J54:AN54,LTA!J$102:AN$102,LTA!J$103:AN$103)</f>
        <v>47.8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0</v>
      </c>
      <c r="AA54" s="76">
        <f>STOA!H54</f>
        <v>0.92</v>
      </c>
      <c r="AB54" s="76">
        <f>-STOA!N54</f>
        <v>-40.479999999999997</v>
      </c>
      <c r="AC54">
        <f t="shared" si="0"/>
        <v>11.988701365234578</v>
      </c>
      <c r="AD54">
        <f t="shared" si="1"/>
        <v>1369.4551992371237</v>
      </c>
      <c r="AE54">
        <f>'IDT-1'!B54</f>
        <v>0</v>
      </c>
      <c r="AF54" s="25"/>
      <c r="AG54">
        <f t="shared" si="2"/>
        <v>1369.4551992371237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-37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0</v>
      </c>
      <c r="E55">
        <f>GT_NG!P55</f>
        <v>15.787341772151901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645.21220155839819</v>
      </c>
      <c r="P55" s="37">
        <v>57.82</v>
      </c>
      <c r="Q55" s="37">
        <v>19.274347924187726</v>
      </c>
      <c r="R55" s="39">
        <v>47.5</v>
      </c>
      <c r="S55" s="39">
        <v>0</v>
      </c>
      <c r="T55" s="38">
        <f>SUMPRODUCT(LTA!J55:AN55,LTA!J$101:AN$101,LTA!J$103:AN$103)</f>
        <v>544.89</v>
      </c>
      <c r="U55" s="38">
        <f>SUMPRODUCT(LTA!J55:AN55,LTA!J$102:AN$102,LTA!J$103:AN$103)</f>
        <v>48.519999999999996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0</v>
      </c>
      <c r="AA55" s="76">
        <f>STOA!H55</f>
        <v>0.92</v>
      </c>
      <c r="AB55" s="76">
        <f>-STOA!N55</f>
        <v>-40.479999999999997</v>
      </c>
      <c r="AC55">
        <f t="shared" si="0"/>
        <v>12.224420588539212</v>
      </c>
      <c r="AD55">
        <f t="shared" si="1"/>
        <v>1349.2433603009379</v>
      </c>
      <c r="AE55">
        <f>'IDT-1'!B55</f>
        <v>0</v>
      </c>
      <c r="AF55" s="25"/>
      <c r="AG55">
        <f t="shared" si="2"/>
        <v>1349.2433603009379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-62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0</v>
      </c>
      <c r="E56">
        <f>GT_NG!P56</f>
        <v>15.787341772151901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645.21220155839819</v>
      </c>
      <c r="P56" s="37">
        <v>57.82</v>
      </c>
      <c r="Q56" s="37">
        <v>19.274347924187726</v>
      </c>
      <c r="R56" s="39">
        <v>47.5</v>
      </c>
      <c r="S56" s="39">
        <v>0</v>
      </c>
      <c r="T56" s="38">
        <f>SUMPRODUCT(LTA!J56:AN56,LTA!J$101:AN$101,LTA!J$103:AN$103)</f>
        <v>543.74</v>
      </c>
      <c r="U56" s="38">
        <f>SUMPRODUCT(LTA!J56:AN56,LTA!J$102:AN$102,LTA!J$103:AN$103)</f>
        <v>49.34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0</v>
      </c>
      <c r="AA56" s="76">
        <f>STOA!H56</f>
        <v>0.92</v>
      </c>
      <c r="AB56" s="76">
        <f>-STOA!N56</f>
        <v>-40.479999999999997</v>
      </c>
      <c r="AC56">
        <f t="shared" si="0"/>
        <v>12.473408773582548</v>
      </c>
      <c r="AD56">
        <f t="shared" si="1"/>
        <v>1316.6643721158944</v>
      </c>
      <c r="AE56">
        <f>'IDT-1'!B56</f>
        <v>0</v>
      </c>
      <c r="AF56" s="25"/>
      <c r="AG56">
        <f t="shared" si="2"/>
        <v>1316.6643721158944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-94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0</v>
      </c>
      <c r="E57">
        <f>GT_NG!P57</f>
        <v>15.787341772151901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613.73413221023122</v>
      </c>
      <c r="P57" s="37">
        <v>57.82</v>
      </c>
      <c r="Q57" s="37">
        <v>19.274347924187726</v>
      </c>
      <c r="R57" s="39">
        <v>47.5</v>
      </c>
      <c r="S57" s="39">
        <v>0</v>
      </c>
      <c r="T57" s="38">
        <f>SUMPRODUCT(LTA!J57:AN57,LTA!J$101:AN$101,LTA!J$103:AN$103)</f>
        <v>553.20000000000005</v>
      </c>
      <c r="U57" s="38">
        <f>SUMPRODUCT(LTA!J57:AN57,LTA!J$102:AN$102,LTA!J$103:AN$103)</f>
        <v>50.22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0</v>
      </c>
      <c r="AA57" s="76">
        <f>STOA!H57</f>
        <v>0.92</v>
      </c>
      <c r="AB57" s="76">
        <f>-STOA!N57</f>
        <v>-40.479999999999997</v>
      </c>
      <c r="AC57">
        <f t="shared" si="0"/>
        <v>12.009801737927884</v>
      </c>
      <c r="AD57">
        <f t="shared" si="1"/>
        <v>1333.9899098033823</v>
      </c>
      <c r="AE57">
        <f>'IDT-1'!B57</f>
        <v>0</v>
      </c>
      <c r="AF57" s="25"/>
      <c r="AG57">
        <f t="shared" si="2"/>
        <v>1333.9899098033823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-56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0</v>
      </c>
      <c r="E58">
        <f>GT_NG!P58</f>
        <v>15.787341772151901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613.73413221023122</v>
      </c>
      <c r="P58" s="37">
        <v>57.82</v>
      </c>
      <c r="Q58" s="37">
        <v>19.274347924187726</v>
      </c>
      <c r="R58" s="39">
        <v>47.5</v>
      </c>
      <c r="S58" s="39">
        <v>0</v>
      </c>
      <c r="T58" s="38">
        <f>SUMPRODUCT(LTA!J58:AN58,LTA!J$101:AN$101,LTA!J$103:AN$103)</f>
        <v>553.21</v>
      </c>
      <c r="U58" s="38">
        <f>SUMPRODUCT(LTA!J58:AN58,LTA!J$102:AN$102,LTA!J$103:AN$103)</f>
        <v>51.21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0</v>
      </c>
      <c r="AA58" s="76">
        <f>STOA!H58</f>
        <v>0.92</v>
      </c>
      <c r="AB58" s="76">
        <f>-STOA!N58</f>
        <v>-40.479999999999997</v>
      </c>
      <c r="AC58">
        <f t="shared" si="0"/>
        <v>12.017601737927885</v>
      </c>
      <c r="AD58">
        <f t="shared" si="1"/>
        <v>1334.9821098033824</v>
      </c>
      <c r="AE58">
        <f>'IDT-1'!B58</f>
        <v>0</v>
      </c>
      <c r="AF58" s="25"/>
      <c r="AG58">
        <f t="shared" si="2"/>
        <v>1334.9821098033824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-56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0</v>
      </c>
      <c r="E59">
        <f>GT_NG!P59</f>
        <v>15.373215273934699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604.07294567154725</v>
      </c>
      <c r="P59" s="37">
        <v>57.82</v>
      </c>
      <c r="Q59" s="37">
        <v>19.274347924187726</v>
      </c>
      <c r="R59" s="39">
        <v>47.5</v>
      </c>
      <c r="S59" s="39">
        <v>0</v>
      </c>
      <c r="T59" s="38">
        <f>SUMPRODUCT(LTA!J59:AN59,LTA!J$101:AN$101,LTA!J$103:AN$103)</f>
        <v>562.14</v>
      </c>
      <c r="U59" s="38">
        <f>SUMPRODUCT(LTA!J59:AN59,LTA!J$102:AN$102,LTA!J$103:AN$103)</f>
        <v>52.76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0</v>
      </c>
      <c r="AA59" s="76">
        <f>STOA!H59</f>
        <v>0.92</v>
      </c>
      <c r="AB59" s="76">
        <f>-STOA!N59</f>
        <v>-40.479999999999997</v>
      </c>
      <c r="AC59">
        <f t="shared" si="0"/>
        <v>12.052203569370469</v>
      </c>
      <c r="AD59">
        <f t="shared" si="1"/>
        <v>1331.3521949350384</v>
      </c>
      <c r="AE59">
        <f>'IDT-1'!B59</f>
        <v>0</v>
      </c>
      <c r="AF59" s="25"/>
      <c r="AG59">
        <f t="shared" si="2"/>
        <v>1331.3521949350384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-60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0</v>
      </c>
      <c r="E60">
        <f>GT_NG!P60</f>
        <v>15.373215273934699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605.33733621126828</v>
      </c>
      <c r="P60" s="37">
        <v>57.82</v>
      </c>
      <c r="Q60" s="37">
        <v>19.274347924187726</v>
      </c>
      <c r="R60" s="39">
        <v>47.5</v>
      </c>
      <c r="S60" s="39">
        <v>0</v>
      </c>
      <c r="T60" s="38">
        <f>SUMPRODUCT(LTA!J60:AN60,LTA!J$101:AN$101,LTA!J$103:AN$103)</f>
        <v>560.96</v>
      </c>
      <c r="U60" s="38">
        <f>SUMPRODUCT(LTA!J60:AN60,LTA!J$102:AN$102,LTA!J$103:AN$103)</f>
        <v>53.36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0</v>
      </c>
      <c r="AA60" s="76">
        <f>STOA!H60</f>
        <v>0.92</v>
      </c>
      <c r="AB60" s="76">
        <f>-STOA!N60</f>
        <v>-40.479999999999997</v>
      </c>
      <c r="AC60">
        <f t="shared" si="0"/>
        <v>12.002512587602062</v>
      </c>
      <c r="AD60">
        <f t="shared" si="1"/>
        <v>1339.0862764565277</v>
      </c>
      <c r="AE60">
        <f>'IDT-1'!B60</f>
        <v>0</v>
      </c>
      <c r="AF60" s="25"/>
      <c r="AG60">
        <f t="shared" si="2"/>
        <v>1339.0862764565277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-53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0</v>
      </c>
      <c r="E61">
        <f>GT_NG!P61</f>
        <v>15.373215273934699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602.84733621126827</v>
      </c>
      <c r="P61" s="37">
        <v>57.82</v>
      </c>
      <c r="Q61" s="37">
        <v>19.274347924187726</v>
      </c>
      <c r="R61" s="39">
        <v>47.5</v>
      </c>
      <c r="S61" s="39">
        <v>0</v>
      </c>
      <c r="T61" s="38">
        <f>SUMPRODUCT(LTA!J61:AN61,LTA!J$101:AN$101,LTA!J$103:AN$103)</f>
        <v>565</v>
      </c>
      <c r="U61" s="38">
        <f>SUMPRODUCT(LTA!J61:AN61,LTA!J$102:AN$102,LTA!J$103:AN$103)</f>
        <v>53.96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0</v>
      </c>
      <c r="AA61" s="76">
        <f>STOA!H61</f>
        <v>0.92</v>
      </c>
      <c r="AB61" s="76">
        <f>-STOA!N61</f>
        <v>-40.479999999999997</v>
      </c>
      <c r="AC61">
        <f t="shared" si="0"/>
        <v>12.003559951036857</v>
      </c>
      <c r="AD61">
        <f t="shared" si="1"/>
        <v>1343.2352290930933</v>
      </c>
      <c r="AE61">
        <f>'IDT-1'!B61</f>
        <v>0</v>
      </c>
      <c r="AF61" s="25"/>
      <c r="AG61">
        <f t="shared" si="2"/>
        <v>1343.2352290930933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-51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0</v>
      </c>
      <c r="E62">
        <f>GT_NG!P62</f>
        <v>15.373215273934699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602.84733621126827</v>
      </c>
      <c r="P62" s="37">
        <v>57.82</v>
      </c>
      <c r="Q62" s="37">
        <v>19.274347924187726</v>
      </c>
      <c r="R62" s="39">
        <v>47.5</v>
      </c>
      <c r="S62" s="39">
        <v>0</v>
      </c>
      <c r="T62" s="38">
        <f>SUMPRODUCT(LTA!J62:AN62,LTA!J$101:AN$101,LTA!J$103:AN$103)</f>
        <v>551.12</v>
      </c>
      <c r="U62" s="38">
        <f>SUMPRODUCT(LTA!J62:AN62,LTA!J$102:AN$102,LTA!J$103:AN$103)</f>
        <v>55.05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0</v>
      </c>
      <c r="AA62" s="76">
        <f>STOA!H62</f>
        <v>0.92</v>
      </c>
      <c r="AB62" s="76">
        <f>-STOA!N62</f>
        <v>-40.479999999999997</v>
      </c>
      <c r="AC62">
        <f t="shared" si="0"/>
        <v>11.785878176797789</v>
      </c>
      <c r="AD62">
        <f t="shared" si="1"/>
        <v>1345.6629108673321</v>
      </c>
      <c r="AE62">
        <f>'IDT-1'!B62</f>
        <v>0</v>
      </c>
      <c r="AF62" s="25"/>
      <c r="AG62">
        <f t="shared" si="2"/>
        <v>1345.6629108673321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-36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0</v>
      </c>
      <c r="E63">
        <f>GT_NG!P63</f>
        <v>15.373215273934699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645.54383413228993</v>
      </c>
      <c r="P63" s="37">
        <v>57.82</v>
      </c>
      <c r="Q63" s="37">
        <v>19.274347924187726</v>
      </c>
      <c r="R63" s="39">
        <v>47.5</v>
      </c>
      <c r="S63" s="39">
        <v>0</v>
      </c>
      <c r="T63" s="38">
        <f>SUMPRODUCT(LTA!J63:AN63,LTA!J$101:AN$101,LTA!J$103:AN$103)</f>
        <v>536.11</v>
      </c>
      <c r="U63" s="38">
        <f>SUMPRODUCT(LTA!J63:AN63,LTA!J$102:AN$102,LTA!J$103:AN$103)</f>
        <v>55.129999999999995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0</v>
      </c>
      <c r="AA63" s="76">
        <f>STOA!H63</f>
        <v>0.67</v>
      </c>
      <c r="AB63" s="76">
        <f>-STOA!N63</f>
        <v>-40.479999999999997</v>
      </c>
      <c r="AC63">
        <f t="shared" si="0"/>
        <v>12.19703981764687</v>
      </c>
      <c r="AD63">
        <f t="shared" si="1"/>
        <v>1347.768247147505</v>
      </c>
      <c r="AE63">
        <f>'IDT-1'!B63</f>
        <v>0</v>
      </c>
      <c r="AF63" s="25"/>
      <c r="AG63">
        <f t="shared" si="2"/>
        <v>1347.768247147505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-61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0</v>
      </c>
      <c r="E64">
        <f>GT_NG!P64</f>
        <v>15.373215273934699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649.715852136791</v>
      </c>
      <c r="P64" s="37">
        <v>57.82</v>
      </c>
      <c r="Q64" s="37">
        <v>19.274347924187726</v>
      </c>
      <c r="R64" s="39">
        <v>47.5</v>
      </c>
      <c r="S64" s="39">
        <v>0</v>
      </c>
      <c r="T64" s="38">
        <f>SUMPRODUCT(LTA!J64:AN64,LTA!J$101:AN$101,LTA!J$103:AN$103)</f>
        <v>507.44</v>
      </c>
      <c r="U64" s="38">
        <f>SUMPRODUCT(LTA!J64:AN64,LTA!J$102:AN$102,LTA!J$103:AN$103)</f>
        <v>55.2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10.6</v>
      </c>
      <c r="Z64" s="35">
        <f>IEX!N64</f>
        <v>0</v>
      </c>
      <c r="AA64" s="76">
        <f>STOA!H64</f>
        <v>0.67</v>
      </c>
      <c r="AB64" s="76">
        <f>-STOA!N64</f>
        <v>-40.479999999999997</v>
      </c>
      <c r="AC64">
        <f t="shared" si="0"/>
        <v>11.688254325669156</v>
      </c>
      <c r="AD64">
        <f t="shared" si="1"/>
        <v>1385.4490506439836</v>
      </c>
      <c r="AE64">
        <f>'IDT-1'!B64</f>
        <v>0</v>
      </c>
      <c r="AF64" s="25"/>
      <c r="AG64">
        <f t="shared" si="2"/>
        <v>1385.4490506439836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-10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0</v>
      </c>
      <c r="E65">
        <f>GT_NG!P65</f>
        <v>15.373215273934699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653.38259555896286</v>
      </c>
      <c r="P65" s="37">
        <v>57.82</v>
      </c>
      <c r="Q65" s="37">
        <v>19.274347924187726</v>
      </c>
      <c r="R65" s="39">
        <v>47.5</v>
      </c>
      <c r="S65" s="39">
        <v>0</v>
      </c>
      <c r="T65" s="38">
        <f>SUMPRODUCT(LTA!J65:AN65,LTA!J$101:AN$101,LTA!J$103:AN$103)</f>
        <v>478.49</v>
      </c>
      <c r="U65" s="38">
        <f>SUMPRODUCT(LTA!J65:AN65,LTA!J$102:AN$102,LTA!J$103:AN$103)</f>
        <v>58.78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37.590000000000003</v>
      </c>
      <c r="Z65" s="35">
        <f>IEX!N65</f>
        <v>0</v>
      </c>
      <c r="AA65" s="76">
        <f>STOA!H65</f>
        <v>0.67</v>
      </c>
      <c r="AB65" s="76">
        <f>-STOA!N65</f>
        <v>-40.479999999999997</v>
      </c>
      <c r="AC65">
        <f t="shared" si="0"/>
        <v>12.138279475057519</v>
      </c>
      <c r="AD65">
        <f t="shared" si="1"/>
        <v>1338.2857689167668</v>
      </c>
      <c r="AE65">
        <f>'IDT-1'!B65</f>
        <v>0</v>
      </c>
      <c r="AF65" s="25"/>
      <c r="AG65">
        <f t="shared" si="2"/>
        <v>1338.2857689167668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-62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0</v>
      </c>
      <c r="E66">
        <f>GT_NG!P66</f>
        <v>15.374200601257172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613.43004886743483</v>
      </c>
      <c r="P66" s="37">
        <v>57.82</v>
      </c>
      <c r="Q66" s="37">
        <v>19.274347924187726</v>
      </c>
      <c r="R66" s="39">
        <v>47.5</v>
      </c>
      <c r="S66" s="39">
        <v>0</v>
      </c>
      <c r="T66" s="38">
        <f>SUMPRODUCT(LTA!J66:AN66,LTA!J$101:AN$101,LTA!J$103:AN$103)</f>
        <v>448.63000000000005</v>
      </c>
      <c r="U66" s="38">
        <f>SUMPRODUCT(LTA!J66:AN66,LTA!J$102:AN$102,LTA!J$103:AN$103)</f>
        <v>58.870000000000005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64.569999999999993</v>
      </c>
      <c r="Z66" s="35">
        <f>IEX!N66</f>
        <v>0</v>
      </c>
      <c r="AA66" s="76">
        <f>STOA!H66</f>
        <v>0.67</v>
      </c>
      <c r="AB66" s="76">
        <f>-STOA!N66</f>
        <v>-40.479999999999997</v>
      </c>
      <c r="AC66">
        <f t="shared" si="0"/>
        <v>11.498303883395149</v>
      </c>
      <c r="AD66">
        <f t="shared" si="1"/>
        <v>1335.1841831442237</v>
      </c>
      <c r="AE66">
        <f>'IDT-1'!B66</f>
        <v>0</v>
      </c>
      <c r="AF66" s="25"/>
      <c r="AG66">
        <f t="shared" si="2"/>
        <v>1335.1841831442237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-23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0</v>
      </c>
      <c r="E67">
        <f>GT_NG!P67</f>
        <v>15.374200601257172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665.80805957253801</v>
      </c>
      <c r="P67" s="37">
        <v>57.82</v>
      </c>
      <c r="Q67" s="37">
        <v>19.274347924187726</v>
      </c>
      <c r="R67" s="39">
        <v>47.5</v>
      </c>
      <c r="S67" s="39">
        <v>0</v>
      </c>
      <c r="T67" s="38">
        <f>SUMPRODUCT(LTA!J67:AN67,LTA!J$101:AN$101,LTA!J$103:AN$103)</f>
        <v>402.65</v>
      </c>
      <c r="U67" s="38">
        <f>SUMPRODUCT(LTA!J67:AN67,LTA!J$102:AN$102,LTA!J$103:AN$103)</f>
        <v>64.64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118.54</v>
      </c>
      <c r="Z67" s="35">
        <f>IEX!N67</f>
        <v>0</v>
      </c>
      <c r="AA67" s="76">
        <f>STOA!H67</f>
        <v>0.53</v>
      </c>
      <c r="AB67" s="76">
        <f>-STOA!N67</f>
        <v>-40.479999999999997</v>
      </c>
      <c r="AC67">
        <f t="shared" si="0"/>
        <v>12.406154281025168</v>
      </c>
      <c r="AD67">
        <f t="shared" si="1"/>
        <v>1350.2743434516967</v>
      </c>
      <c r="AE67">
        <f>'IDT-1'!B67</f>
        <v>0</v>
      </c>
      <c r="AF67" s="25"/>
      <c r="AG67">
        <f t="shared" si="2"/>
        <v>1350.2743434516967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-73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0</v>
      </c>
      <c r="E68">
        <f>GT_NG!P68</f>
        <v>15.373215273934699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673.57550631058859</v>
      </c>
      <c r="P68" s="37">
        <v>57.82</v>
      </c>
      <c r="Q68" s="37">
        <v>19.274347924187726</v>
      </c>
      <c r="R68" s="39">
        <v>47.5</v>
      </c>
      <c r="S68" s="39">
        <v>0</v>
      </c>
      <c r="T68" s="38">
        <f>SUMPRODUCT(LTA!J68:AN68,LTA!J$101:AN$101,LTA!J$103:AN$103)</f>
        <v>364.64</v>
      </c>
      <c r="U68" s="38">
        <f>SUMPRODUCT(LTA!J68:AN68,LTA!J$102:AN$102,LTA!J$103:AN$103)</f>
        <v>66.25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175.39</v>
      </c>
      <c r="Z68" s="35">
        <f>IEX!N68</f>
        <v>0</v>
      </c>
      <c r="AA68" s="76">
        <f>STOA!H68</f>
        <v>0.53</v>
      </c>
      <c r="AB68" s="76">
        <f>-STOA!N68</f>
        <v>-40.479999999999997</v>
      </c>
      <c r="AC68">
        <f t="shared" ref="AC68:AC98" si="3">SUMIF(B68:AB68,"&gt;0")*$AC$2-SUMIF(B68:AB68,"&lt;0")*($AC$2/(1-$AC$2))+SUMIF(AI68:AR68,"&gt;0")*$AC$2-SUMIF(AI68:AR68,"&lt;0")*($AC$2/(1-$AC$2))</f>
        <v>12.877804865072186</v>
      </c>
      <c r="AD68">
        <f t="shared" ref="AD68:AD98" si="4">SUM(B68:AB68,AI68:AV68)-AC68</f>
        <v>1346.0191542783778</v>
      </c>
      <c r="AE68">
        <f>'IDT-1'!B68</f>
        <v>0</v>
      </c>
      <c r="AF68" s="25"/>
      <c r="AG68">
        <f t="shared" ref="AG68:AG98" si="5">SUM(AD68:AF68)</f>
        <v>1346.0191542783778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-105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0</v>
      </c>
      <c r="E69">
        <f>GT_NG!P69</f>
        <v>15.373215273934699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719.47910975253149</v>
      </c>
      <c r="P69" s="37">
        <v>57.82</v>
      </c>
      <c r="Q69" s="37">
        <v>19.273351887284747</v>
      </c>
      <c r="R69" s="39">
        <v>47.5</v>
      </c>
      <c r="S69" s="39">
        <v>0</v>
      </c>
      <c r="T69" s="38">
        <f>SUMPRODUCT(LTA!J69:AN69,LTA!J$101:AN$101,LTA!J$103:AN$103)</f>
        <v>324.96000000000004</v>
      </c>
      <c r="U69" s="38">
        <f>SUMPRODUCT(LTA!J69:AN69,LTA!J$102:AN$102,LTA!J$103:AN$103)</f>
        <v>65.849999999999994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227.44</v>
      </c>
      <c r="Z69" s="35">
        <f>IEX!N69</f>
        <v>0</v>
      </c>
      <c r="AA69" s="76">
        <f>STOA!H69</f>
        <v>0.53</v>
      </c>
      <c r="AB69" s="76">
        <f>-STOA!N69</f>
        <v>-40.479999999999997</v>
      </c>
      <c r="AC69">
        <f t="shared" si="3"/>
        <v>13.588634706157441</v>
      </c>
      <c r="AD69">
        <f t="shared" si="4"/>
        <v>1370.1809318423327</v>
      </c>
      <c r="AE69">
        <f>'IDT-1'!B69</f>
        <v>0</v>
      </c>
      <c r="AF69" s="25"/>
      <c r="AG69">
        <f t="shared" si="5"/>
        <v>1370.1809318423327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-138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0</v>
      </c>
      <c r="E70">
        <f>GT_NG!P70</f>
        <v>15.373215273934699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849.06009039914613</v>
      </c>
      <c r="P70" s="37">
        <v>117.79</v>
      </c>
      <c r="Q70" s="37">
        <v>38.184997382198951</v>
      </c>
      <c r="R70" s="39">
        <v>47.5</v>
      </c>
      <c r="S70" s="39">
        <v>0</v>
      </c>
      <c r="T70" s="38">
        <f>SUMPRODUCT(LTA!J70:AN70,LTA!J$101:AN$101,LTA!J$103:AN$103)</f>
        <v>279.61</v>
      </c>
      <c r="U70" s="38">
        <f>SUMPRODUCT(LTA!J70:AN70,LTA!J$102:AN$102,LTA!J$103:AN$103)</f>
        <v>66.460000000000008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14.46</v>
      </c>
      <c r="Z70" s="35">
        <f>IEX!N70</f>
        <v>0</v>
      </c>
      <c r="AA70" s="76">
        <f>STOA!H70</f>
        <v>0.53</v>
      </c>
      <c r="AB70" s="76">
        <f>-STOA!N70</f>
        <v>-40.479999999999997</v>
      </c>
      <c r="AC70">
        <f t="shared" si="3"/>
        <v>13.070784779257092</v>
      </c>
      <c r="AD70">
        <f t="shared" si="4"/>
        <v>1338.4414079107619</v>
      </c>
      <c r="AE70">
        <f>'IDT-1'!B70</f>
        <v>40</v>
      </c>
      <c r="AF70" s="25"/>
      <c r="AG70">
        <f t="shared" si="5"/>
        <v>1378.4414079107619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-121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0</v>
      </c>
      <c r="E71">
        <f>GT_NG!P71</f>
        <v>15.373215273934699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897.32527913676495</v>
      </c>
      <c r="P71" s="37">
        <v>117.78999999999998</v>
      </c>
      <c r="Q71" s="37">
        <v>38.18</v>
      </c>
      <c r="R71" s="39">
        <v>47.25</v>
      </c>
      <c r="S71" s="39">
        <v>0</v>
      </c>
      <c r="T71" s="38">
        <f>SUMPRODUCT(LTA!J71:AN71,LTA!J$101:AN$101,LTA!J$103:AN$103)</f>
        <v>241.09</v>
      </c>
      <c r="U71" s="38">
        <f>SUMPRODUCT(LTA!J71:AN71,LTA!J$102:AN$102,LTA!J$103:AN$103)</f>
        <v>67.070000000000007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14.45</v>
      </c>
      <c r="Z71" s="35">
        <f>IEX!N71</f>
        <v>0</v>
      </c>
      <c r="AA71" s="76">
        <f>STOA!H71</f>
        <v>0.53</v>
      </c>
      <c r="AB71" s="76">
        <f>-STOA!N71</f>
        <v>-40.479999999999997</v>
      </c>
      <c r="AC71">
        <f t="shared" si="3"/>
        <v>13.385327820307495</v>
      </c>
      <c r="AD71">
        <f t="shared" si="4"/>
        <v>1318.217056225131</v>
      </c>
      <c r="AE71">
        <f>'IDT-1'!B71</f>
        <v>80</v>
      </c>
      <c r="AF71" s="25"/>
      <c r="AG71">
        <f t="shared" si="5"/>
        <v>1398.217056225131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-151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0</v>
      </c>
      <c r="E72">
        <f>GT_NG!P72</f>
        <v>15.373215273934699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974.0171277278655</v>
      </c>
      <c r="P72" s="37">
        <v>117.78999999999998</v>
      </c>
      <c r="Q72" s="37">
        <v>38.18</v>
      </c>
      <c r="R72" s="39">
        <v>37.879999999999995</v>
      </c>
      <c r="S72" s="39">
        <v>0</v>
      </c>
      <c r="T72" s="38">
        <f>SUMPRODUCT(LTA!J72:AN72,LTA!J$101:AN$101,LTA!J$103:AN$103)</f>
        <v>197.39</v>
      </c>
      <c r="U72" s="38">
        <f>SUMPRODUCT(LTA!J72:AN72,LTA!J$102:AN$102,LTA!J$103:AN$103)</f>
        <v>67.88000000000001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59.75</v>
      </c>
      <c r="Z72" s="35">
        <f>IEX!N72</f>
        <v>0</v>
      </c>
      <c r="AA72" s="76">
        <f>STOA!H72</f>
        <v>0.53</v>
      </c>
      <c r="AB72" s="76">
        <f>-STOA!N72</f>
        <v>-40.479999999999997</v>
      </c>
      <c r="AC72">
        <f t="shared" si="3"/>
        <v>14.322302153448296</v>
      </c>
      <c r="AD72">
        <f t="shared" si="4"/>
        <v>1337.011930483091</v>
      </c>
      <c r="AE72">
        <f>'IDT-1'!B72</f>
        <v>76.533000000000001</v>
      </c>
      <c r="AF72" s="25"/>
      <c r="AG72">
        <f t="shared" si="5"/>
        <v>1413.5449304830909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-201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0</v>
      </c>
      <c r="E73">
        <f>GT_NG!P73</f>
        <v>15.373215273934699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981.72060776058925</v>
      </c>
      <c r="P73" s="37">
        <v>117.78999999999998</v>
      </c>
      <c r="Q73" s="37">
        <v>38.18</v>
      </c>
      <c r="R73" s="39">
        <v>21.644798226164077</v>
      </c>
      <c r="S73" s="39">
        <v>0</v>
      </c>
      <c r="T73" s="38">
        <f>SUMPRODUCT(LTA!J73:AN73,LTA!J$101:AN$101,LTA!J$103:AN$103)</f>
        <v>152.26</v>
      </c>
      <c r="U73" s="38">
        <f>SUMPRODUCT(LTA!J73:AN73,LTA!J$102:AN$102,LTA!J$103:AN$103)</f>
        <v>70.680000000000007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81.91</v>
      </c>
      <c r="Z73" s="35">
        <f>IEX!N73</f>
        <v>0</v>
      </c>
      <c r="AA73" s="76">
        <f>STOA!H73</f>
        <v>0.53</v>
      </c>
      <c r="AB73" s="76">
        <f>-STOA!N73</f>
        <v>-40.479999999999997</v>
      </c>
      <c r="AC73">
        <f t="shared" si="3"/>
        <v>14.082706087302412</v>
      </c>
      <c r="AD73">
        <f t="shared" si="4"/>
        <v>1310.5498048081249</v>
      </c>
      <c r="AE73">
        <f>'IDT-1'!B73</f>
        <v>100.33500000000001</v>
      </c>
      <c r="AF73" s="25"/>
      <c r="AG73">
        <f t="shared" si="5"/>
        <v>1410.884804808125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-199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0</v>
      </c>
      <c r="E74">
        <f>GT_NG!P74</f>
        <v>15.373215273934699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84.004954159618805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973.70845091312663</v>
      </c>
      <c r="P74" s="37">
        <v>117.78999999999998</v>
      </c>
      <c r="Q74" s="37">
        <v>38.18</v>
      </c>
      <c r="R74" s="39">
        <v>9.9247992259313005</v>
      </c>
      <c r="S74" s="39">
        <v>0</v>
      </c>
      <c r="T74" s="38">
        <f>SUMPRODUCT(LTA!J74:AN74,LTA!J$101:AN$101,LTA!J$103:AN$103)</f>
        <v>108.02000000000001</v>
      </c>
      <c r="U74" s="38">
        <f>SUMPRODUCT(LTA!J74:AN74,LTA!J$102:AN$102,LTA!J$103:AN$103)</f>
        <v>73.97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-40.479999999999997</v>
      </c>
      <c r="AC74">
        <f t="shared" si="3"/>
        <v>12.632302888832465</v>
      </c>
      <c r="AD74">
        <f t="shared" si="4"/>
        <v>1212.3891166837789</v>
      </c>
      <c r="AE74">
        <f>'IDT-1'!B74</f>
        <v>203</v>
      </c>
      <c r="AF74" s="25"/>
      <c r="AG74">
        <f t="shared" si="5"/>
        <v>1415.3891166837789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-156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0</v>
      </c>
      <c r="E75">
        <f>GT_NG!P75</f>
        <v>15.373215273934699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979.45913888881216</v>
      </c>
      <c r="P75" s="37">
        <v>117.78999999999998</v>
      </c>
      <c r="Q75" s="37">
        <v>38.18</v>
      </c>
      <c r="R75" s="39">
        <v>0</v>
      </c>
      <c r="S75" s="39">
        <v>0</v>
      </c>
      <c r="T75" s="38">
        <f>SUMPRODUCT(LTA!J75:AN75,LTA!J$101:AN$101,LTA!J$103:AN$103)</f>
        <v>76.740000000000009</v>
      </c>
      <c r="U75" s="38">
        <f>SUMPRODUCT(LTA!J75:AN75,LTA!J$102:AN$102,LTA!J$103:AN$103)</f>
        <v>70.08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-40.479999999999997</v>
      </c>
      <c r="AC75">
        <f t="shared" si="3"/>
        <v>11.963759537635722</v>
      </c>
      <c r="AD75">
        <f t="shared" si="4"/>
        <v>1219.7085946251111</v>
      </c>
      <c r="AE75">
        <f>'IDT-1'!B75</f>
        <v>205</v>
      </c>
      <c r="AF75" s="25"/>
      <c r="AG75">
        <f t="shared" si="5"/>
        <v>1424.7085946251111</v>
      </c>
      <c r="AI75" s="35">
        <f>PXIL!H75</f>
        <v>0</v>
      </c>
      <c r="AJ75" s="35">
        <f>PXIL!N75</f>
        <v>0</v>
      </c>
      <c r="AK75" s="35">
        <f>RTM_IEX!H75</f>
        <v>0</v>
      </c>
      <c r="AL75" s="35">
        <f>RTM_IEX!N75</f>
        <v>-110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0</v>
      </c>
      <c r="E76">
        <f>GT_NG!P76</f>
        <v>15.373215273934699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1057.2870551947728</v>
      </c>
      <c r="P76" s="37">
        <v>117.78999999999998</v>
      </c>
      <c r="Q76" s="37">
        <v>38.18</v>
      </c>
      <c r="R76" s="39">
        <v>0</v>
      </c>
      <c r="S76" s="39">
        <v>0</v>
      </c>
      <c r="T76" s="38">
        <f>SUMPRODUCT(LTA!J76:AN76,LTA!J$101:AN$101,LTA!J$103:AN$103)</f>
        <v>57.14</v>
      </c>
      <c r="U76" s="38">
        <f>SUMPRODUCT(LTA!J76:AN76,LTA!J$102:AN$102,LTA!J$103:AN$103)</f>
        <v>69.78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-40.479999999999997</v>
      </c>
      <c r="AC76">
        <f t="shared" si="3"/>
        <v>12.42345860310482</v>
      </c>
      <c r="AD76">
        <f t="shared" si="4"/>
        <v>1276.1768118656028</v>
      </c>
      <c r="AE76">
        <f>'IDT-1'!B76</f>
        <v>176</v>
      </c>
      <c r="AF76" s="25"/>
      <c r="AG76">
        <f t="shared" si="5"/>
        <v>1452.1768118656028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-111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0</v>
      </c>
      <c r="E77">
        <f>GT_NG!P77</f>
        <v>15.373215273934699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1074.9298859781463</v>
      </c>
      <c r="P77" s="37">
        <v>117.78999999999998</v>
      </c>
      <c r="Q77" s="37">
        <v>38.18</v>
      </c>
      <c r="R77" s="39">
        <v>0</v>
      </c>
      <c r="S77" s="39">
        <v>0</v>
      </c>
      <c r="T77" s="38">
        <f>SUMPRODUCT(LTA!J77:AN77,LTA!J$101:AN$101,LTA!J$103:AN$103)</f>
        <v>38.07</v>
      </c>
      <c r="U77" s="38">
        <f>SUMPRODUCT(LTA!J77:AN77,LTA!J$102:AN$102,LTA!J$103:AN$103)</f>
        <v>71.58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0.53</v>
      </c>
      <c r="AB77" s="76">
        <f>-STOA!N77</f>
        <v>-40.479999999999997</v>
      </c>
      <c r="AC77">
        <f t="shared" si="3"/>
        <v>12.182665816454399</v>
      </c>
      <c r="AD77">
        <f t="shared" si="4"/>
        <v>1307.7904354356265</v>
      </c>
      <c r="AE77">
        <f>'IDT-1'!B77</f>
        <v>157</v>
      </c>
      <c r="AF77" s="25"/>
      <c r="AG77">
        <f t="shared" si="5"/>
        <v>1464.7904354356265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-80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0</v>
      </c>
      <c r="E78">
        <f>GT_NG!P78</f>
        <v>15.373215273934699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1074.9298859781463</v>
      </c>
      <c r="P78" s="37">
        <v>117.78999999999998</v>
      </c>
      <c r="Q78" s="37">
        <v>38.18</v>
      </c>
      <c r="R78" s="39">
        <v>0</v>
      </c>
      <c r="S78" s="39">
        <v>0</v>
      </c>
      <c r="T78" s="38">
        <f>SUMPRODUCT(LTA!J78:AN78,LTA!J$101:AN$101,LTA!J$103:AN$103)</f>
        <v>27.43</v>
      </c>
      <c r="U78" s="38">
        <f>SUMPRODUCT(LTA!J78:AN78,LTA!J$102:AN$102,LTA!J$103:AN$103)</f>
        <v>71.680000000000007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0.53</v>
      </c>
      <c r="AB78" s="76">
        <f>-STOA!N78</f>
        <v>-40.479999999999997</v>
      </c>
      <c r="AC78">
        <f t="shared" si="3"/>
        <v>12.084731179889191</v>
      </c>
      <c r="AD78">
        <f t="shared" si="4"/>
        <v>1299.348370072192</v>
      </c>
      <c r="AE78">
        <f>'IDT-1'!B78</f>
        <v>183</v>
      </c>
      <c r="AF78" s="25"/>
      <c r="AG78">
        <f t="shared" si="5"/>
        <v>1482.348370072192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-78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0</v>
      </c>
      <c r="E79">
        <f>GT_NG!P79</f>
        <v>15.787341772151901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1075.0352936764966</v>
      </c>
      <c r="P79" s="37">
        <v>117.78999999999998</v>
      </c>
      <c r="Q79" s="37">
        <v>38.18</v>
      </c>
      <c r="R79" s="39">
        <v>0</v>
      </c>
      <c r="S79" s="39">
        <v>0</v>
      </c>
      <c r="T79" s="38">
        <f>SUMPRODUCT(LTA!J79:AN79,LTA!J$101:AN$101,LTA!J$103:AN$103)</f>
        <v>24.66</v>
      </c>
      <c r="U79" s="38">
        <f>SUMPRODUCT(LTA!J79:AN79,LTA!J$102:AN$102,LTA!J$103:AN$103)</f>
        <v>68.77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1.48</v>
      </c>
      <c r="Z79" s="35">
        <f>IEX!N79</f>
        <v>0</v>
      </c>
      <c r="AA79" s="76">
        <f>STOA!H79</f>
        <v>0.63</v>
      </c>
      <c r="AB79" s="76">
        <f>-STOA!N79</f>
        <v>-40.479999999999997</v>
      </c>
      <c r="AC79">
        <f t="shared" si="3"/>
        <v>12.021586318644189</v>
      </c>
      <c r="AD79">
        <f t="shared" si="4"/>
        <v>1305.3710491300044</v>
      </c>
      <c r="AE79">
        <f>'IDT-1'!B79</f>
        <v>204.95500000000001</v>
      </c>
      <c r="AF79" s="25"/>
      <c r="AG79">
        <f t="shared" si="5"/>
        <v>1510.3260491300043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-71</v>
      </c>
      <c r="AM79" s="35">
        <f>RTM_PXI!H79</f>
        <v>0</v>
      </c>
      <c r="AN79" s="35">
        <f>RTM_PXI!N79</f>
        <v>0</v>
      </c>
      <c r="AO79" s="148">
        <f>GDAM_IEX!H79</f>
        <v>2.54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0</v>
      </c>
      <c r="E80">
        <f>GT_NG!P80</f>
        <v>15.787341772151901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1078.5487887454881</v>
      </c>
      <c r="P80" s="37">
        <v>117.78999999999998</v>
      </c>
      <c r="Q80" s="37">
        <v>38.18</v>
      </c>
      <c r="R80" s="39">
        <v>0</v>
      </c>
      <c r="S80" s="39">
        <v>0</v>
      </c>
      <c r="T80" s="38">
        <f>SUMPRODUCT(LTA!J80:AN80,LTA!J$101:AN$101,LTA!J$103:AN$103)</f>
        <v>24.66</v>
      </c>
      <c r="U80" s="38">
        <f>SUMPRODUCT(LTA!J80:AN80,LTA!J$102:AN$102,LTA!J$103:AN$103)</f>
        <v>66.39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0.04</v>
      </c>
      <c r="Z80" s="35">
        <f>IEX!N80</f>
        <v>0</v>
      </c>
      <c r="AA80" s="76">
        <f>STOA!H80</f>
        <v>0.63</v>
      </c>
      <c r="AB80" s="76">
        <f>-STOA!N80</f>
        <v>-40.479999999999997</v>
      </c>
      <c r="AC80">
        <f t="shared" si="3"/>
        <v>12.098945399573575</v>
      </c>
      <c r="AD80">
        <f t="shared" si="4"/>
        <v>1291.1171851180668</v>
      </c>
      <c r="AE80">
        <f>'IDT-1'!B80</f>
        <v>212.583</v>
      </c>
      <c r="AF80" s="25"/>
      <c r="AG80">
        <f t="shared" si="5"/>
        <v>1503.7001851180669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-83</v>
      </c>
      <c r="AM80" s="35">
        <f>RTM_PXI!H80</f>
        <v>0</v>
      </c>
      <c r="AN80" s="35">
        <f>RTM_PXI!N80</f>
        <v>0</v>
      </c>
      <c r="AO80" s="148">
        <f>GDAM_IEX!H80</f>
        <v>0.67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0</v>
      </c>
      <c r="E81">
        <f>GT_NG!P81</f>
        <v>15.787341772151901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1073.4291926637998</v>
      </c>
      <c r="P81" s="37">
        <v>117.78999999999998</v>
      </c>
      <c r="Q81" s="37">
        <v>38.18</v>
      </c>
      <c r="R81" s="39">
        <v>0</v>
      </c>
      <c r="S81" s="39">
        <v>0</v>
      </c>
      <c r="T81" s="38">
        <f>SUMPRODUCT(LTA!J81:AN81,LTA!J$101:AN$101,LTA!J$103:AN$103)</f>
        <v>24.66</v>
      </c>
      <c r="U81" s="38">
        <f>SUMPRODUCT(LTA!J81:AN81,LTA!J$102:AN$102,LTA!J$103:AN$103)</f>
        <v>64.290000000000006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0.91</v>
      </c>
      <c r="Z81" s="35">
        <f>IEX!N81</f>
        <v>0</v>
      </c>
      <c r="AA81" s="76">
        <f>STOA!H81</f>
        <v>0.63</v>
      </c>
      <c r="AB81" s="76">
        <f>-STOA!N81</f>
        <v>-40.479999999999997</v>
      </c>
      <c r="AC81">
        <f t="shared" si="3"/>
        <v>12.489028373962247</v>
      </c>
      <c r="AD81">
        <f t="shared" si="4"/>
        <v>1228.2975060619895</v>
      </c>
      <c r="AE81">
        <f>'IDT-1'!B81</f>
        <v>258.74099999999999</v>
      </c>
      <c r="AF81" s="25"/>
      <c r="AG81">
        <f t="shared" si="5"/>
        <v>1487.0385060619894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-139</v>
      </c>
      <c r="AM81" s="35">
        <f>RTM_PXI!H81</f>
        <v>0</v>
      </c>
      <c r="AN81" s="35">
        <f>RTM_PXI!N81</f>
        <v>0</v>
      </c>
      <c r="AO81" s="148">
        <f>GDAM_IEX!H81</f>
        <v>0.59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0</v>
      </c>
      <c r="E82">
        <f>GT_NG!P82</f>
        <v>15.787341772151901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1099.7599380547665</v>
      </c>
      <c r="P82" s="37">
        <v>117.78999999999998</v>
      </c>
      <c r="Q82" s="37">
        <v>38.18</v>
      </c>
      <c r="R82" s="39">
        <v>0</v>
      </c>
      <c r="S82" s="39">
        <v>0</v>
      </c>
      <c r="T82" s="38">
        <f>SUMPRODUCT(LTA!J82:AN82,LTA!J$101:AN$101,LTA!J$103:AN$103)</f>
        <v>24.66</v>
      </c>
      <c r="U82" s="38">
        <f>SUMPRODUCT(LTA!J82:AN82,LTA!J$102:AN$102,LTA!J$103:AN$103)</f>
        <v>61.99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0</v>
      </c>
      <c r="Z82" s="35">
        <f>IEX!N82</f>
        <v>0</v>
      </c>
      <c r="AA82" s="76">
        <f>STOA!H82</f>
        <v>0.63</v>
      </c>
      <c r="AB82" s="76">
        <f>-STOA!N82</f>
        <v>-40.479999999999997</v>
      </c>
      <c r="AC82">
        <f t="shared" si="3"/>
        <v>12.34245413842501</v>
      </c>
      <c r="AD82">
        <f t="shared" si="4"/>
        <v>1291.9748256884936</v>
      </c>
      <c r="AE82">
        <f>'IDT-1'!B82</f>
        <v>260</v>
      </c>
      <c r="AF82" s="25"/>
      <c r="AG82">
        <f t="shared" si="5"/>
        <v>1551.9748256884936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-98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0</v>
      </c>
      <c r="E83">
        <f>GT_NG!P83</f>
        <v>15.787341772151901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1062.1178307964483</v>
      </c>
      <c r="P83" s="37">
        <v>117.78999999999998</v>
      </c>
      <c r="Q83" s="37">
        <v>38.18</v>
      </c>
      <c r="R83" s="39">
        <v>0</v>
      </c>
      <c r="S83" s="39">
        <v>0</v>
      </c>
      <c r="T83" s="38">
        <f>SUMPRODUCT(LTA!J83:AN83,LTA!J$101:AN$101,LTA!J$103:AN$103)</f>
        <v>29.66</v>
      </c>
      <c r="U83" s="38">
        <f>SUMPRODUCT(LTA!J83:AN83,LTA!J$102:AN$102,LTA!J$103:AN$103)</f>
        <v>67.88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31.74</v>
      </c>
      <c r="Z83" s="35">
        <f>IEX!N83</f>
        <v>0</v>
      </c>
      <c r="AA83" s="76">
        <f>STOA!H83</f>
        <v>0.63</v>
      </c>
      <c r="AB83" s="76">
        <f>-STOA!N83</f>
        <v>-40.479999999999997</v>
      </c>
      <c r="AC83">
        <f t="shared" si="3"/>
        <v>12.91592348048378</v>
      </c>
      <c r="AD83">
        <f t="shared" si="4"/>
        <v>1246.4592490881164</v>
      </c>
      <c r="AE83">
        <f>'IDT-1'!B83</f>
        <v>192.55</v>
      </c>
      <c r="AF83" s="25"/>
      <c r="AG83">
        <f t="shared" si="5"/>
        <v>1439.0092490881163</v>
      </c>
      <c r="AI83" s="35">
        <f>PXIL!H83</f>
        <v>0</v>
      </c>
      <c r="AJ83" s="35">
        <f>PXIL!N83</f>
        <v>0</v>
      </c>
      <c r="AK83" s="35">
        <f>RTM_IEX!H83</f>
        <v>0</v>
      </c>
      <c r="AL83" s="35">
        <f>RTM_IEX!N83</f>
        <v>-157</v>
      </c>
      <c r="AM83" s="35">
        <f>RTM_PXI!H83</f>
        <v>0</v>
      </c>
      <c r="AN83" s="35">
        <f>RTM_PXI!N83</f>
        <v>0</v>
      </c>
      <c r="AO83" s="148">
        <f>GDAM_IEX!H83</f>
        <v>9.07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0</v>
      </c>
      <c r="E84">
        <f>GT_NG!P84</f>
        <v>15.787341772151901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1050.7370037891853</v>
      </c>
      <c r="P84" s="37">
        <v>117.78999999999998</v>
      </c>
      <c r="Q84" s="37">
        <v>38.18</v>
      </c>
      <c r="R84" s="39">
        <v>0</v>
      </c>
      <c r="S84" s="39">
        <v>0</v>
      </c>
      <c r="T84" s="38">
        <f>SUMPRODUCT(LTA!J84:AN84,LTA!J$101:AN$101,LTA!J$103:AN$103)</f>
        <v>29.66</v>
      </c>
      <c r="U84" s="38">
        <f>SUMPRODUCT(LTA!J84:AN84,LTA!J$102:AN$102,LTA!J$103:AN$103)</f>
        <v>67.28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16.579999999999998</v>
      </c>
      <c r="Z84" s="35">
        <f>IEX!N84</f>
        <v>0</v>
      </c>
      <c r="AA84" s="76">
        <f>STOA!H84</f>
        <v>0.63</v>
      </c>
      <c r="AB84" s="76">
        <f>-STOA!N84</f>
        <v>-40.479999999999997</v>
      </c>
      <c r="AC84">
        <f t="shared" si="3"/>
        <v>12.790120167500987</v>
      </c>
      <c r="AD84">
        <f t="shared" si="4"/>
        <v>1204.3542253938363</v>
      </c>
      <c r="AE84">
        <f>'IDT-1'!B84</f>
        <v>226.19</v>
      </c>
      <c r="AF84" s="25"/>
      <c r="AG84">
        <f t="shared" si="5"/>
        <v>1430.5442253938363</v>
      </c>
      <c r="AI84" s="35">
        <f>PXIL!H84</f>
        <v>0</v>
      </c>
      <c r="AJ84" s="35">
        <f>PXIL!N84</f>
        <v>0</v>
      </c>
      <c r="AK84" s="35">
        <f>RTM_IEX!H84</f>
        <v>0</v>
      </c>
      <c r="AL84" s="35">
        <f>RTM_IEX!N84</f>
        <v>-170</v>
      </c>
      <c r="AM84" s="35">
        <f>RTM_PXI!H84</f>
        <v>0</v>
      </c>
      <c r="AN84" s="35">
        <f>RTM_PXI!N84</f>
        <v>0</v>
      </c>
      <c r="AO84" s="148">
        <f>GDAM_IEX!H84</f>
        <v>6.98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0</v>
      </c>
      <c r="E85">
        <f>GT_NG!P85</f>
        <v>15.787341772151901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98.09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984.10393869256973</v>
      </c>
      <c r="P85" s="37">
        <v>117.78999999999998</v>
      </c>
      <c r="Q85" s="37">
        <v>38.18</v>
      </c>
      <c r="R85" s="39">
        <v>0</v>
      </c>
      <c r="S85" s="39">
        <v>0</v>
      </c>
      <c r="T85" s="38">
        <f>SUMPRODUCT(LTA!J85:AN85,LTA!J$101:AN$101,LTA!J$103:AN$103)</f>
        <v>38.32</v>
      </c>
      <c r="U85" s="38">
        <f>SUMPRODUCT(LTA!J85:AN85,LTA!J$102:AN$102,LTA!J$103:AN$103)</f>
        <v>67.28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8.9700000000000006</v>
      </c>
      <c r="Z85" s="35">
        <f>IEX!N85</f>
        <v>0</v>
      </c>
      <c r="AA85" s="76">
        <f>STOA!H85</f>
        <v>0.63</v>
      </c>
      <c r="AB85" s="76">
        <f>-STOA!N85</f>
        <v>-40.479999999999997</v>
      </c>
      <c r="AC85">
        <f t="shared" si="3"/>
        <v>12.254063122073529</v>
      </c>
      <c r="AD85">
        <f t="shared" si="4"/>
        <v>1162.2672173426481</v>
      </c>
      <c r="AE85">
        <f>'IDT-1'!B85</f>
        <v>232.43</v>
      </c>
      <c r="AF85" s="25"/>
      <c r="AG85">
        <f t="shared" si="5"/>
        <v>1394.6972173426482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-157</v>
      </c>
      <c r="AM85" s="35">
        <f>RTM_PXI!H85</f>
        <v>0</v>
      </c>
      <c r="AN85" s="35">
        <f>RTM_PXI!N85</f>
        <v>0</v>
      </c>
      <c r="AO85" s="148">
        <f>GDAM_IEX!H85</f>
        <v>2.85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0</v>
      </c>
      <c r="E86">
        <f>GT_NG!P86</f>
        <v>15.787341772151901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98.09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967.02802196162133</v>
      </c>
      <c r="P86" s="37">
        <v>117.78999999999998</v>
      </c>
      <c r="Q86" s="37">
        <v>38.18</v>
      </c>
      <c r="R86" s="39">
        <v>0</v>
      </c>
      <c r="S86" s="39">
        <v>0</v>
      </c>
      <c r="T86" s="38">
        <f>SUMPRODUCT(LTA!J86:AN86,LTA!J$101:AN$101,LTA!J$103:AN$103)</f>
        <v>38</v>
      </c>
      <c r="U86" s="38">
        <f>SUMPRODUCT(LTA!J86:AN86,LTA!J$102:AN$102,LTA!J$103:AN$103)</f>
        <v>67.28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6.03</v>
      </c>
      <c r="Z86" s="35">
        <f>IEX!N86</f>
        <v>0</v>
      </c>
      <c r="AA86" s="76">
        <f>STOA!H86</f>
        <v>0.63</v>
      </c>
      <c r="AB86" s="76">
        <f>-STOA!N86</f>
        <v>-40.479999999999997</v>
      </c>
      <c r="AC86">
        <f t="shared" si="3"/>
        <v>12.233085472680779</v>
      </c>
      <c r="AD86">
        <f t="shared" si="4"/>
        <v>1137.5122782610927</v>
      </c>
      <c r="AE86">
        <f>'IDT-1'!B86</f>
        <v>241.34</v>
      </c>
      <c r="AF86" s="25"/>
      <c r="AG86">
        <f t="shared" si="5"/>
        <v>1378.8522782610926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-168</v>
      </c>
      <c r="AM86" s="35">
        <f>RTM_PXI!H86</f>
        <v>0</v>
      </c>
      <c r="AN86" s="35">
        <f>RTM_PXI!N86</f>
        <v>0</v>
      </c>
      <c r="AO86" s="148">
        <f>GDAM_IEX!H86</f>
        <v>9.41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0</v>
      </c>
      <c r="E87">
        <f>GT_NG!P87</f>
        <v>15.787341772151901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1004.2986454211729</v>
      </c>
      <c r="P87" s="37">
        <v>117.78999999999998</v>
      </c>
      <c r="Q87" s="37">
        <v>38.18</v>
      </c>
      <c r="R87" s="39">
        <v>0</v>
      </c>
      <c r="S87" s="39">
        <v>0</v>
      </c>
      <c r="T87" s="38">
        <f>SUMPRODUCT(LTA!J87:AN87,LTA!J$101:AN$101,LTA!J$103:AN$103)</f>
        <v>37.659999999999997</v>
      </c>
      <c r="U87" s="38">
        <f>SUMPRODUCT(LTA!J87:AN87,LTA!J$102:AN$102,LTA!J$103:AN$103)</f>
        <v>67.28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2.42</v>
      </c>
      <c r="Z87" s="35">
        <f>IEX!N87</f>
        <v>0</v>
      </c>
      <c r="AA87" s="76">
        <f>STOA!H87</f>
        <v>0.63</v>
      </c>
      <c r="AB87" s="76">
        <f>-STOA!N87</f>
        <v>-40.479999999999997</v>
      </c>
      <c r="AC87">
        <f t="shared" si="3"/>
        <v>12.694099658382477</v>
      </c>
      <c r="AD87">
        <f t="shared" si="4"/>
        <v>1105.8018875349426</v>
      </c>
      <c r="AE87">
        <f>'IDT-1'!B87</f>
        <v>238.06399999999999</v>
      </c>
      <c r="AF87" s="25"/>
      <c r="AG87">
        <f t="shared" si="5"/>
        <v>1343.8658875349427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-213</v>
      </c>
      <c r="AM87" s="35">
        <f>RTM_PXI!H87</f>
        <v>0</v>
      </c>
      <c r="AN87" s="35">
        <f>RTM_PXI!N87</f>
        <v>0</v>
      </c>
      <c r="AO87" s="148">
        <f>GDAM_IEX!H87</f>
        <v>3.93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0</v>
      </c>
      <c r="E88">
        <f>GT_NG!P88</f>
        <v>15.787341772151901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1052.6396053715591</v>
      </c>
      <c r="P88" s="37">
        <v>117.78999999999998</v>
      </c>
      <c r="Q88" s="37">
        <v>38.18</v>
      </c>
      <c r="R88" s="39">
        <v>0</v>
      </c>
      <c r="S88" s="39">
        <v>0</v>
      </c>
      <c r="T88" s="38">
        <f>SUMPRODUCT(LTA!J88:AN88,LTA!J$101:AN$101,LTA!J$103:AN$103)</f>
        <v>37.32</v>
      </c>
      <c r="U88" s="38">
        <f>SUMPRODUCT(LTA!J88:AN88,LTA!J$102:AN$102,LTA!J$103:AN$103)</f>
        <v>67.28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0</v>
      </c>
      <c r="Z88" s="35">
        <f>IEX!N88</f>
        <v>0</v>
      </c>
      <c r="AA88" s="76">
        <f>STOA!H88</f>
        <v>0.63</v>
      </c>
      <c r="AB88" s="76">
        <f>-STOA!N88</f>
        <v>-40.479999999999997</v>
      </c>
      <c r="AC88">
        <f t="shared" si="3"/>
        <v>13.419904378408308</v>
      </c>
      <c r="AD88">
        <f t="shared" si="4"/>
        <v>1095.7270427653027</v>
      </c>
      <c r="AE88">
        <f>'IDT-1'!B88</f>
        <v>234</v>
      </c>
      <c r="AF88" s="25"/>
      <c r="AG88">
        <f t="shared" si="5"/>
        <v>1329.7270427653027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-264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0</v>
      </c>
      <c r="E89">
        <f>GT_NG!P89</f>
        <v>15.787341772151901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98.09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1059.2331696200265</v>
      </c>
      <c r="P89" s="37">
        <v>117.78999999999998</v>
      </c>
      <c r="Q89" s="37">
        <v>38.18</v>
      </c>
      <c r="R89" s="39">
        <v>0</v>
      </c>
      <c r="S89" s="39">
        <v>0</v>
      </c>
      <c r="T89" s="38">
        <f>SUMPRODUCT(LTA!J89:AN89,LTA!J$101:AN$101,LTA!J$103:AN$103)</f>
        <v>37</v>
      </c>
      <c r="U89" s="38">
        <f>SUMPRODUCT(LTA!J89:AN89,LTA!J$102:AN$102,LTA!J$103:AN$103)</f>
        <v>67.28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0</v>
      </c>
      <c r="Z89" s="35">
        <f>IEX!N89</f>
        <v>0</v>
      </c>
      <c r="AA89" s="76">
        <f>STOA!H89</f>
        <v>0.63</v>
      </c>
      <c r="AB89" s="76">
        <f>-STOA!N89</f>
        <v>-40.479999999999997</v>
      </c>
      <c r="AC89">
        <f t="shared" si="3"/>
        <v>13.743827863481044</v>
      </c>
      <c r="AD89">
        <f t="shared" si="4"/>
        <v>1094.7666835286975</v>
      </c>
      <c r="AE89">
        <f>'IDT-1'!B89</f>
        <v>225</v>
      </c>
      <c r="AF89" s="25"/>
      <c r="AG89">
        <f t="shared" si="5"/>
        <v>1319.7666835286975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-285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0</v>
      </c>
      <c r="E90">
        <f>GT_NG!P90</f>
        <v>15.787341772151901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98.09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1038.2834436901057</v>
      </c>
      <c r="P90" s="37">
        <v>117.78999999999998</v>
      </c>
      <c r="Q90" s="37">
        <v>38.18</v>
      </c>
      <c r="R90" s="39">
        <v>0</v>
      </c>
      <c r="S90" s="39">
        <v>0</v>
      </c>
      <c r="T90" s="38">
        <f>SUMPRODUCT(LTA!J90:AN90,LTA!J$101:AN$101,LTA!J$103:AN$103)</f>
        <v>35.659999999999997</v>
      </c>
      <c r="U90" s="38">
        <f>SUMPRODUCT(LTA!J90:AN90,LTA!J$102:AN$102,LTA!J$103:AN$103)</f>
        <v>67.28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0</v>
      </c>
      <c r="Z90" s="35">
        <f>IEX!N90</f>
        <v>0</v>
      </c>
      <c r="AA90" s="76">
        <f>STOA!H90</f>
        <v>0.63</v>
      </c>
      <c r="AB90" s="76">
        <f>-STOA!N90</f>
        <v>-40.479999999999997</v>
      </c>
      <c r="AC90">
        <f t="shared" si="3"/>
        <v>13.43632559042339</v>
      </c>
      <c r="AD90">
        <f t="shared" si="4"/>
        <v>1089.7844598718343</v>
      </c>
      <c r="AE90">
        <f>'IDT-1'!B90</f>
        <v>207</v>
      </c>
      <c r="AF90" s="25"/>
      <c r="AG90">
        <f t="shared" si="5"/>
        <v>1296.7844598718343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-268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0</v>
      </c>
      <c r="E91">
        <f>GT_NG!P91</f>
        <v>16.207343299239444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98.09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1038.2834436901057</v>
      </c>
      <c r="P91" s="37">
        <v>117.78999999999998</v>
      </c>
      <c r="Q91" s="37">
        <v>38.18</v>
      </c>
      <c r="R91" s="39">
        <v>0</v>
      </c>
      <c r="S91" s="39">
        <v>0</v>
      </c>
      <c r="T91" s="38">
        <f>SUMPRODUCT(LTA!J91:AN91,LTA!J$101:AN$101,LTA!J$103:AN$103)</f>
        <v>43</v>
      </c>
      <c r="U91" s="38">
        <f>SUMPRODUCT(LTA!J91:AN91,LTA!J$102:AN$102,LTA!J$103:AN$103)</f>
        <v>66.27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19.07</v>
      </c>
      <c r="Z91" s="35">
        <f>IEX!N91</f>
        <v>0</v>
      </c>
      <c r="AA91" s="76">
        <f>STOA!H91</f>
        <v>0.53</v>
      </c>
      <c r="AB91" s="76">
        <f>-STOA!N91</f>
        <v>-317.85000000000002</v>
      </c>
      <c r="AC91">
        <f t="shared" si="3"/>
        <v>17.791939183467505</v>
      </c>
      <c r="AD91">
        <f t="shared" si="4"/>
        <v>1050.7788478058774</v>
      </c>
      <c r="AE91">
        <f>'IDT-1'!B91</f>
        <v>213.57599999999999</v>
      </c>
      <c r="AF91" s="25"/>
      <c r="AG91">
        <f t="shared" si="5"/>
        <v>1264.3548478058774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-286</v>
      </c>
      <c r="AM91" s="35">
        <f>RTM_PXI!H91</f>
        <v>0</v>
      </c>
      <c r="AN91" s="35">
        <f>RTM_PXI!N91</f>
        <v>0</v>
      </c>
      <c r="AO91" s="148">
        <f>GDAM_IEX!H91</f>
        <v>235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0</v>
      </c>
      <c r="E92">
        <f>GT_NG!P92</f>
        <v>16.207343299239444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98.09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1046.0836987357948</v>
      </c>
      <c r="P92" s="37">
        <v>117.78999999999998</v>
      </c>
      <c r="Q92" s="37">
        <v>38.18</v>
      </c>
      <c r="R92" s="39">
        <v>0</v>
      </c>
      <c r="S92" s="39">
        <v>0</v>
      </c>
      <c r="T92" s="38">
        <f>SUMPRODUCT(LTA!J92:AN92,LTA!J$101:AN$101,LTA!J$103:AN$103)</f>
        <v>42.319999999999993</v>
      </c>
      <c r="U92" s="38">
        <f>SUMPRODUCT(LTA!J92:AN92,LTA!J$102:AN$102,LTA!J$103:AN$103)</f>
        <v>66.27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21.25</v>
      </c>
      <c r="Z92" s="35">
        <f>IEX!N92</f>
        <v>0</v>
      </c>
      <c r="AA92" s="76">
        <f>STOA!H92</f>
        <v>0.53</v>
      </c>
      <c r="AB92" s="76">
        <f>-STOA!N92</f>
        <v>-317.85000000000002</v>
      </c>
      <c r="AC92">
        <f t="shared" si="3"/>
        <v>17.967391583628153</v>
      </c>
      <c r="AD92">
        <f t="shared" si="4"/>
        <v>1038.9636504514058</v>
      </c>
      <c r="AE92">
        <f>'IDT-1'!B92</f>
        <v>212.59100000000001</v>
      </c>
      <c r="AF92" s="25"/>
      <c r="AG92">
        <f t="shared" si="5"/>
        <v>1251.5546504514059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-303</v>
      </c>
      <c r="AM92" s="35">
        <f>RTM_PXI!H92</f>
        <v>0</v>
      </c>
      <c r="AN92" s="35">
        <f>RTM_PXI!N92</f>
        <v>0</v>
      </c>
      <c r="AO92" s="148">
        <f>GDAM_IEX!H92</f>
        <v>231.06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0</v>
      </c>
      <c r="E93">
        <f>GT_NG!P93</f>
        <v>16.207343299239444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98.09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1046.0836987357948</v>
      </c>
      <c r="P93" s="37">
        <v>117.78999999999998</v>
      </c>
      <c r="Q93" s="37">
        <v>38.18</v>
      </c>
      <c r="R93" s="39">
        <v>0</v>
      </c>
      <c r="S93" s="39">
        <v>0</v>
      </c>
      <c r="T93" s="38">
        <f>SUMPRODUCT(LTA!J93:AN93,LTA!J$101:AN$101,LTA!J$103:AN$103)</f>
        <v>59.319999999999993</v>
      </c>
      <c r="U93" s="38">
        <f>SUMPRODUCT(LTA!J93:AN93,LTA!J$102:AN$102,LTA!J$103:AN$103)</f>
        <v>84.76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38.43</v>
      </c>
      <c r="Z93" s="35">
        <f>IEX!N93</f>
        <v>0</v>
      </c>
      <c r="AA93" s="76">
        <f>STOA!H93</f>
        <v>0.53</v>
      </c>
      <c r="AB93" s="76">
        <f>-STOA!N93</f>
        <v>-317.85000000000002</v>
      </c>
      <c r="AC93">
        <f t="shared" si="3"/>
        <v>16.69821207586762</v>
      </c>
      <c r="AD93">
        <f t="shared" si="4"/>
        <v>1032.1228299591664</v>
      </c>
      <c r="AE93">
        <f>'IDT-1'!B93</f>
        <v>215.32</v>
      </c>
      <c r="AF93" s="25"/>
      <c r="AG93">
        <f t="shared" si="5"/>
        <v>1247.4428299591664</v>
      </c>
      <c r="AI93" s="35">
        <f>PXIL!H93</f>
        <v>0</v>
      </c>
      <c r="AJ93" s="35">
        <f>PXIL!N93</f>
        <v>0</v>
      </c>
      <c r="AK93" s="35">
        <f>RTM_IEX!H93</f>
        <v>0</v>
      </c>
      <c r="AL93" s="35">
        <f>RTM_IEX!N93</f>
        <v>-226</v>
      </c>
      <c r="AM93" s="35">
        <f>RTM_PXI!H93</f>
        <v>0</v>
      </c>
      <c r="AN93" s="35">
        <f>RTM_PXI!N93</f>
        <v>0</v>
      </c>
      <c r="AO93" s="148">
        <f>GDAM_IEX!H93</f>
        <v>93.28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0</v>
      </c>
      <c r="E94">
        <f>GT_NG!P94</f>
        <v>16.207343299239444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98.09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1046.0836987357948</v>
      </c>
      <c r="P94" s="37">
        <v>117.78999999999998</v>
      </c>
      <c r="Q94" s="37">
        <v>38.18</v>
      </c>
      <c r="R94" s="39">
        <v>0</v>
      </c>
      <c r="S94" s="39">
        <v>0</v>
      </c>
      <c r="T94" s="38">
        <f>SUMPRODUCT(LTA!J94:AN94,LTA!J$101:AN$101,LTA!J$103:AN$103)</f>
        <v>58.680000000000007</v>
      </c>
      <c r="U94" s="38">
        <f>SUMPRODUCT(LTA!J94:AN94,LTA!J$102:AN$102,LTA!J$103:AN$103)</f>
        <v>84.27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36.979999999999997</v>
      </c>
      <c r="Z94" s="35">
        <f>IEX!N94</f>
        <v>0</v>
      </c>
      <c r="AA94" s="76">
        <f>STOA!H94</f>
        <v>0.53</v>
      </c>
      <c r="AB94" s="76">
        <f>-STOA!N94</f>
        <v>-317.85000000000002</v>
      </c>
      <c r="AC94">
        <f t="shared" si="3"/>
        <v>16.69311998556325</v>
      </c>
      <c r="AD94">
        <f t="shared" si="4"/>
        <v>1019.4279220494709</v>
      </c>
      <c r="AE94">
        <f>'IDT-1'!B94</f>
        <v>215.29499999999999</v>
      </c>
      <c r="AF94" s="25"/>
      <c r="AG94">
        <f t="shared" si="5"/>
        <v>1234.722922049471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-232</v>
      </c>
      <c r="AM94" s="35">
        <f>RTM_PXI!H94</f>
        <v>0</v>
      </c>
      <c r="AN94" s="35">
        <f>RTM_PXI!N94</f>
        <v>0</v>
      </c>
      <c r="AO94" s="148">
        <f>GDAM_IEX!H94</f>
        <v>89.16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0</v>
      </c>
      <c r="E95">
        <f>GT_NG!P95</f>
        <v>16.207343299239444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99.61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1032.8281203549479</v>
      </c>
      <c r="P95" s="37">
        <v>117.78999999999998</v>
      </c>
      <c r="Q95" s="37">
        <v>38.18</v>
      </c>
      <c r="R95" s="39">
        <v>0</v>
      </c>
      <c r="S95" s="39">
        <v>0</v>
      </c>
      <c r="T95" s="38">
        <f>SUMPRODUCT(LTA!J95:AN95,LTA!J$101:AN$101,LTA!J$103:AN$103)</f>
        <v>57.66</v>
      </c>
      <c r="U95" s="38">
        <f>SUMPRODUCT(LTA!J95:AN95,LTA!J$102:AN$102,LTA!J$103:AN$103)</f>
        <v>83.26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60.79</v>
      </c>
      <c r="Z95" s="35">
        <f>IEX!N95</f>
        <v>0</v>
      </c>
      <c r="AA95" s="76">
        <f>STOA!H95</f>
        <v>0.48</v>
      </c>
      <c r="AB95" s="76">
        <f>-STOA!N95</f>
        <v>-317.85000000000002</v>
      </c>
      <c r="AC95">
        <f t="shared" si="3"/>
        <v>16.508000979735883</v>
      </c>
      <c r="AD95">
        <f t="shared" si="4"/>
        <v>885.44746267445157</v>
      </c>
      <c r="AE95">
        <f>'IDT-1'!B95</f>
        <v>308.46600000000001</v>
      </c>
      <c r="AF95" s="25"/>
      <c r="AG95">
        <f t="shared" si="5"/>
        <v>1193.9134626744517</v>
      </c>
      <c r="AI95" s="35">
        <f>PXIL!H95</f>
        <v>0</v>
      </c>
      <c r="AJ95" s="35">
        <f>PXIL!N95</f>
        <v>0</v>
      </c>
      <c r="AK95" s="35">
        <f>RTM_IEX!H95</f>
        <v>0</v>
      </c>
      <c r="AL95" s="35">
        <f>RTM_IEX!N95</f>
        <v>-287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0</v>
      </c>
      <c r="E96">
        <f>GT_NG!P96</f>
        <v>16.207343299239444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99.61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1032.8281203549479</v>
      </c>
      <c r="P96" s="37">
        <v>117.78999999999998</v>
      </c>
      <c r="Q96" s="37">
        <v>38.18</v>
      </c>
      <c r="R96" s="39">
        <v>0</v>
      </c>
      <c r="S96" s="39">
        <v>0</v>
      </c>
      <c r="T96" s="38">
        <f>SUMPRODUCT(LTA!J96:AN96,LTA!J$101:AN$101,LTA!J$103:AN$103)</f>
        <v>56.319999999999993</v>
      </c>
      <c r="U96" s="38">
        <f>SUMPRODUCT(LTA!J96:AN96,LTA!J$102:AN$102,LTA!J$103:AN$103)</f>
        <v>82.28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50.69</v>
      </c>
      <c r="Z96" s="35">
        <f>IEX!N96</f>
        <v>0</v>
      </c>
      <c r="AA96" s="76">
        <f>STOA!H96</f>
        <v>0.48</v>
      </c>
      <c r="AB96" s="76">
        <f>-STOA!N96</f>
        <v>-317.85000000000002</v>
      </c>
      <c r="AC96">
        <f t="shared" si="3"/>
        <v>16.552628708822759</v>
      </c>
      <c r="AD96">
        <f t="shared" si="4"/>
        <v>854.98283494536463</v>
      </c>
      <c r="AE96">
        <f>'IDT-1'!B96</f>
        <v>320.63600000000002</v>
      </c>
      <c r="AF96" s="25"/>
      <c r="AG96">
        <f t="shared" si="5"/>
        <v>1175.6188349453646</v>
      </c>
      <c r="AI96" s="35">
        <f>PXIL!H96</f>
        <v>0</v>
      </c>
      <c r="AJ96" s="35">
        <f>PXIL!N96</f>
        <v>0</v>
      </c>
      <c r="AK96" s="35">
        <f>RTM_IEX!H96</f>
        <v>0</v>
      </c>
      <c r="AL96" s="35">
        <f>RTM_IEX!N96</f>
        <v>-305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0</v>
      </c>
      <c r="E97">
        <f>GT_NG!P97</f>
        <v>16.207343299239444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84.000000000000014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1041.6477078265245</v>
      </c>
      <c r="P97" s="37">
        <v>117.78999999999998</v>
      </c>
      <c r="Q97" s="37">
        <v>38.18</v>
      </c>
      <c r="R97" s="39">
        <v>0</v>
      </c>
      <c r="S97" s="39">
        <v>0</v>
      </c>
      <c r="T97" s="38">
        <f>SUMPRODUCT(LTA!J97:AN97,LTA!J$101:AN$101,LTA!J$103:AN$103)</f>
        <v>54.680000000000007</v>
      </c>
      <c r="U97" s="38">
        <f>SUMPRODUCT(LTA!J97:AN97,LTA!J$102:AN$102,LTA!J$103:AN$103)</f>
        <v>81.27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36.75</v>
      </c>
      <c r="Z97" s="35">
        <f>IEX!N97</f>
        <v>0</v>
      </c>
      <c r="AA97" s="76">
        <f>STOA!H97</f>
        <v>0.48</v>
      </c>
      <c r="AB97" s="76">
        <f>-STOA!N97</f>
        <v>-317.85000000000002</v>
      </c>
      <c r="AC97">
        <f t="shared" si="3"/>
        <v>16.260203035144595</v>
      </c>
      <c r="AD97">
        <f t="shared" si="4"/>
        <v>845.89484809061958</v>
      </c>
      <c r="AE97">
        <f>'IDT-1'!B97</f>
        <v>340.18099999999998</v>
      </c>
      <c r="AF97" s="25"/>
      <c r="AG97">
        <f t="shared" si="5"/>
        <v>1186.0758480906195</v>
      </c>
      <c r="AI97" s="35">
        <f>PXIL!H97</f>
        <v>0</v>
      </c>
      <c r="AJ97" s="35">
        <f>PXIL!N97</f>
        <v>0</v>
      </c>
      <c r="AK97" s="35">
        <f>RTM_IEX!H97</f>
        <v>0</v>
      </c>
      <c r="AL97" s="35">
        <f>RTM_IEX!N97</f>
        <v>-291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0</v>
      </c>
      <c r="E98">
        <f>GT_NG!P98</f>
        <v>16.207343299239444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84.000000000000014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1032.5336787784065</v>
      </c>
      <c r="P98" s="37">
        <v>117.78999999999998</v>
      </c>
      <c r="Q98" s="37">
        <v>38.18</v>
      </c>
      <c r="R98" s="39">
        <v>0</v>
      </c>
      <c r="S98" s="39">
        <v>0</v>
      </c>
      <c r="T98" s="38">
        <f>SUMPRODUCT(LTA!J98:AN98,LTA!J$101:AN$101,LTA!J$103:AN$103)</f>
        <v>53</v>
      </c>
      <c r="U98" s="38">
        <f>SUMPRODUCT(LTA!J98:AN98,LTA!J$102:AN$102,LTA!J$103:AN$103)</f>
        <v>79.77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10.67</v>
      </c>
      <c r="Z98" s="35">
        <f>IEX!N98</f>
        <v>0</v>
      </c>
      <c r="AA98" s="76">
        <f>STOA!H98</f>
        <v>0.48</v>
      </c>
      <c r="AB98" s="76">
        <f>-STOA!N98</f>
        <v>-317.85000000000002</v>
      </c>
      <c r="AC98">
        <f t="shared" si="3"/>
        <v>15.968746926851878</v>
      </c>
      <c r="AD98">
        <f t="shared" si="4"/>
        <v>806.81227515079411</v>
      </c>
      <c r="AE98">
        <f>'IDT-1'!B98</f>
        <v>356.53100000000001</v>
      </c>
      <c r="AF98" s="25"/>
      <c r="AG98">
        <f t="shared" si="5"/>
        <v>1163.3432751507942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-292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0.38197108141104297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2.0523395223845897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21.321060320571064</v>
      </c>
      <c r="P99" s="37">
        <f t="shared" si="6"/>
        <v>2.482132500000001</v>
      </c>
      <c r="Q99" s="37">
        <f t="shared" si="6"/>
        <v>0.80763161571931674</v>
      </c>
      <c r="R99" s="39">
        <f t="shared" si="6"/>
        <v>0.50718110124334403</v>
      </c>
      <c r="S99" s="39">
        <f t="shared" si="6"/>
        <v>0</v>
      </c>
      <c r="T99" s="38">
        <f t="shared" si="6"/>
        <v>5.0476299999999998</v>
      </c>
      <c r="U99" s="38">
        <f t="shared" si="6"/>
        <v>1.6449725000000008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0.41993750000000007</v>
      </c>
      <c r="Z99" s="35">
        <f t="shared" si="6"/>
        <v>0</v>
      </c>
      <c r="AA99" s="76">
        <f t="shared" si="6"/>
        <v>1.538000000000002E-2</v>
      </c>
      <c r="AB99" s="76">
        <f t="shared" si="6"/>
        <v>-3.1904799999999947</v>
      </c>
      <c r="AC99">
        <f t="shared" si="6"/>
        <v>0.32000436402835181</v>
      </c>
      <c r="AD99">
        <f t="shared" si="6"/>
        <v>28.479866777301027</v>
      </c>
      <c r="AE99">
        <f t="shared" si="6"/>
        <v>2.7456127500000003</v>
      </c>
      <c r="AG99">
        <f t="shared" si="6"/>
        <v>31.225479527301033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-2.8987500000000002</v>
      </c>
      <c r="AM99">
        <f t="shared" si="6"/>
        <v>0</v>
      </c>
      <c r="AN99">
        <f t="shared" si="6"/>
        <v>0</v>
      </c>
      <c r="AO99">
        <f t="shared" si="6"/>
        <v>0.20886499999999997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45745</v>
      </c>
      <c r="B1" s="229"/>
      <c r="C1" s="229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9" t="s">
        <v>196</v>
      </c>
      <c r="M1" s="229" t="s">
        <v>197</v>
      </c>
      <c r="N1" s="229" t="s">
        <v>198</v>
      </c>
      <c r="O1" s="229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372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9"/>
      <c r="C2" s="229"/>
      <c r="D2" s="234"/>
      <c r="E2" s="222"/>
      <c r="F2" s="222"/>
      <c r="G2" s="222"/>
      <c r="H2" s="222"/>
      <c r="I2" s="222"/>
      <c r="J2" s="222"/>
      <c r="K2" s="222"/>
      <c r="L2" s="229"/>
      <c r="M2" s="229"/>
      <c r="N2" s="229"/>
      <c r="O2" s="229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TWEPL!Q3</f>
        <v>0</v>
      </c>
      <c r="E3">
        <f>GT_NG!Q3</f>
        <v>8.8781012326252284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57.6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778.12663239540041</v>
      </c>
      <c r="P3" s="37">
        <v>68.11999999999999</v>
      </c>
      <c r="Q3" s="37">
        <v>22.08</v>
      </c>
      <c r="R3" s="39">
        <v>0</v>
      </c>
      <c r="S3" s="39">
        <v>0</v>
      </c>
      <c r="T3" s="38">
        <f>SUMPRODUCT(LTA!J3:AN3,LTA!J$101:AN$101,LTA!J$104:AN$104)</f>
        <v>48.67</v>
      </c>
      <c r="U3" s="38">
        <f>SUMPRODUCT(LTA!J3:AN3,LTA!J$102:AN$102,LTA!J$104:AN$104)</f>
        <v>20.5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0</v>
      </c>
      <c r="AA3" s="76">
        <f>STOA!I3</f>
        <v>0</v>
      </c>
      <c r="AB3" s="76">
        <f>-STOA!O3</f>
        <v>-437.34000000000003</v>
      </c>
      <c r="AC3">
        <f>SUMIF(B3:AB3,"&gt;0")*$AC$2-SUMIF(B3:AB3,"&lt;0")*($AC$2/(1-$AC$2))+SUMIF(AI3:AR3,"&gt;0")*$AC$2-SUMIF(AI3:AR3,"&lt;0")*($AC$2/(1-$AC$2))</f>
        <v>12.679817327055707</v>
      </c>
      <c r="AD3">
        <f>SUM(B3:AB3,AI3:AV3)-AC3</f>
        <v>485.84491630096989</v>
      </c>
      <c r="AE3">
        <f>'IDT-1'!C3</f>
        <v>148.892</v>
      </c>
      <c r="AF3" s="25"/>
      <c r="AG3">
        <f>SUM(AD3:AF3)</f>
        <v>634.73691630096982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-124</v>
      </c>
      <c r="AM3" s="35">
        <f>RTM_PXI!I3</f>
        <v>0</v>
      </c>
      <c r="AN3" s="35">
        <f>RTM_PXI!O3</f>
        <v>0</v>
      </c>
      <c r="AO3" s="148">
        <f>GDAM_IEX!I3</f>
        <v>55.89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0</v>
      </c>
      <c r="E4">
        <f>GT_NG!Q4</f>
        <v>8.8781012326252284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57.6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778.17663239540036</v>
      </c>
      <c r="P4" s="37">
        <v>68.11999999999999</v>
      </c>
      <c r="Q4" s="37">
        <v>22.08</v>
      </c>
      <c r="R4" s="39">
        <v>0</v>
      </c>
      <c r="S4" s="39">
        <v>0</v>
      </c>
      <c r="T4" s="38">
        <f>SUMPRODUCT(LTA!J4:AN4,LTA!J$101:AN$101,LTA!J$104:AN$104)</f>
        <v>48.67</v>
      </c>
      <c r="U4" s="38">
        <f>SUMPRODUCT(LTA!J4:AN4,LTA!J$102:AN$102,LTA!J$104:AN$104)</f>
        <v>20.5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0</v>
      </c>
      <c r="AA4" s="76">
        <f>STOA!I4</f>
        <v>0</v>
      </c>
      <c r="AB4" s="76">
        <f>-STOA!O4</f>
        <v>-437.34000000000003</v>
      </c>
      <c r="AC4">
        <f t="shared" ref="AC4:AC67" si="0">SUMIF(B4:AB4,"&gt;0")*$AC$2-SUMIF(B4:AB4,"&lt;0")*($AC$2/(1-$AC$2))+SUMIF(AI4:AR4,"&gt;0")*$AC$2-SUMIF(AI4:AR4,"&lt;0")*($AC$2/(1-$AC$2))</f>
        <v>12.42941478079487</v>
      </c>
      <c r="AD4">
        <f t="shared" ref="AD4:AD67" si="1">SUM(B4:AB4,AI4:AV4)-AC4</f>
        <v>470.05531884723075</v>
      </c>
      <c r="AE4">
        <f>'IDT-1'!C4</f>
        <v>154.202</v>
      </c>
      <c r="AF4" s="25"/>
      <c r="AG4">
        <f t="shared" ref="AG4:AG67" si="2">SUM(AD4:AF4)</f>
        <v>624.25731884723075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-116</v>
      </c>
      <c r="AM4" s="35">
        <f>RTM_PXI!I4</f>
        <v>0</v>
      </c>
      <c r="AN4" s="35">
        <f>RTM_PXI!O4</f>
        <v>0</v>
      </c>
      <c r="AO4" s="148">
        <f>GDAM_IEX!I4</f>
        <v>31.8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0</v>
      </c>
      <c r="E5">
        <f>GT_NG!Q5</f>
        <v>8.8781012326252284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57.6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778.17663239540036</v>
      </c>
      <c r="P5" s="37">
        <v>68.11999999999999</v>
      </c>
      <c r="Q5" s="37">
        <v>22.08</v>
      </c>
      <c r="R5" s="39">
        <v>0</v>
      </c>
      <c r="S5" s="39">
        <v>0</v>
      </c>
      <c r="T5" s="38">
        <f>SUMPRODUCT(LTA!J5:AN5,LTA!J$101:AN$101,LTA!J$104:AN$104)</f>
        <v>48.67</v>
      </c>
      <c r="U5" s="38">
        <f>SUMPRODUCT(LTA!J5:AN5,LTA!J$102:AN$102,LTA!J$104:AN$104)</f>
        <v>71.92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0</v>
      </c>
      <c r="AA5" s="76">
        <f>STOA!I5</f>
        <v>0</v>
      </c>
      <c r="AB5" s="76">
        <f>-STOA!O5</f>
        <v>-437.34000000000003</v>
      </c>
      <c r="AC5">
        <f t="shared" si="0"/>
        <v>12.479585006555805</v>
      </c>
      <c r="AD5">
        <f t="shared" si="1"/>
        <v>506.55514862146981</v>
      </c>
      <c r="AE5">
        <f>'IDT-1'!C5</f>
        <v>157.965</v>
      </c>
      <c r="AF5" s="25"/>
      <c r="AG5">
        <f t="shared" si="2"/>
        <v>664.52014862146984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-101</v>
      </c>
      <c r="AM5" s="35">
        <f>RTM_PXI!I5</f>
        <v>0</v>
      </c>
      <c r="AN5" s="35">
        <f>RTM_PXI!O5</f>
        <v>0</v>
      </c>
      <c r="AO5" s="148">
        <f>GDAM_IEX!I5</f>
        <v>1.93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0</v>
      </c>
      <c r="E6">
        <f>GT_NG!Q6</f>
        <v>8.8781012326252284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57.6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778.17663239540036</v>
      </c>
      <c r="P6" s="37">
        <v>68.11999999999999</v>
      </c>
      <c r="Q6" s="37">
        <v>22.08</v>
      </c>
      <c r="R6" s="39">
        <v>0</v>
      </c>
      <c r="S6" s="39">
        <v>0</v>
      </c>
      <c r="T6" s="38">
        <f>SUMPRODUCT(LTA!J6:AN6,LTA!J$101:AN$101,LTA!J$104:AN$104)</f>
        <v>48.67</v>
      </c>
      <c r="U6" s="38">
        <f>SUMPRODUCT(LTA!J6:AN6,LTA!J$102:AN$102,LTA!J$104:AN$104)</f>
        <v>69.849999999999994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0</v>
      </c>
      <c r="AA6" s="76">
        <f>STOA!I6</f>
        <v>0</v>
      </c>
      <c r="AB6" s="76">
        <f>-STOA!O6</f>
        <v>-437.34000000000003</v>
      </c>
      <c r="AC6">
        <f t="shared" si="0"/>
        <v>12.432662369990595</v>
      </c>
      <c r="AD6">
        <f t="shared" si="1"/>
        <v>504.60207125803493</v>
      </c>
      <c r="AE6">
        <f>'IDT-1'!C6</f>
        <v>150</v>
      </c>
      <c r="AF6" s="25"/>
      <c r="AG6">
        <f t="shared" si="2"/>
        <v>654.60207125803493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-99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0</v>
      </c>
      <c r="E7">
        <f>GT_NG!Q7</f>
        <v>8.8781012326252284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57.597551124527023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779.06218093656389</v>
      </c>
      <c r="P7" s="37">
        <v>68.11999999999999</v>
      </c>
      <c r="Q7" s="37">
        <v>22.08</v>
      </c>
      <c r="R7" s="39">
        <v>0</v>
      </c>
      <c r="S7" s="39">
        <v>0</v>
      </c>
      <c r="T7" s="38">
        <f>SUMPRODUCT(LTA!J7:AN7,LTA!J$101:AN$101,LTA!J$104:AN$104)</f>
        <v>48.67</v>
      </c>
      <c r="U7" s="38">
        <f>SUMPRODUCT(LTA!J7:AN7,LTA!J$102:AN$102,LTA!J$104:AN$104)</f>
        <v>94.97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0</v>
      </c>
      <c r="AA7" s="76">
        <f>STOA!I7</f>
        <v>0</v>
      </c>
      <c r="AB7" s="76">
        <f>-STOA!O7</f>
        <v>-437.34000000000003</v>
      </c>
      <c r="AC7">
        <f t="shared" si="0"/>
        <v>13.350866511099975</v>
      </c>
      <c r="AD7">
        <f t="shared" si="1"/>
        <v>438.68696678261608</v>
      </c>
      <c r="AE7">
        <f>'IDT-1'!C7</f>
        <v>130</v>
      </c>
      <c r="AF7" s="25"/>
      <c r="AG7">
        <f t="shared" si="2"/>
        <v>568.68696678261608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-190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0</v>
      </c>
      <c r="E8">
        <f>GT_NG!Q8</f>
        <v>8.8781012326252284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57.597551124527023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780.30176683303796</v>
      </c>
      <c r="P8" s="37">
        <v>68.11999999999999</v>
      </c>
      <c r="Q8" s="37">
        <v>22.08</v>
      </c>
      <c r="R8" s="39">
        <v>0</v>
      </c>
      <c r="S8" s="39">
        <v>0</v>
      </c>
      <c r="T8" s="38">
        <f>SUMPRODUCT(LTA!J8:AN8,LTA!J$101:AN$101,LTA!J$104:AN$104)</f>
        <v>48.67</v>
      </c>
      <c r="U8" s="38">
        <f>SUMPRODUCT(LTA!J8:AN8,LTA!J$102:AN$102,LTA!J$104:AN$104)</f>
        <v>99.81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0</v>
      </c>
      <c r="AA8" s="76">
        <f>STOA!I8</f>
        <v>0</v>
      </c>
      <c r="AB8" s="76">
        <f>-STOA!O8</f>
        <v>-437.34000000000003</v>
      </c>
      <c r="AC8">
        <f t="shared" si="0"/>
        <v>13.437593872505495</v>
      </c>
      <c r="AD8">
        <f t="shared" si="1"/>
        <v>439.67982531768467</v>
      </c>
      <c r="AE8">
        <f>'IDT-1'!C8</f>
        <v>120</v>
      </c>
      <c r="AF8" s="25"/>
      <c r="AG8">
        <f t="shared" si="2"/>
        <v>559.67982531768462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-195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0</v>
      </c>
      <c r="E9">
        <f>GT_NG!Q9</f>
        <v>8.8781012326252284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57.6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780.21176682073758</v>
      </c>
      <c r="P9" s="37">
        <v>68.11999999999999</v>
      </c>
      <c r="Q9" s="37">
        <v>22.08</v>
      </c>
      <c r="R9" s="39">
        <v>0</v>
      </c>
      <c r="S9" s="39">
        <v>0</v>
      </c>
      <c r="T9" s="38">
        <f>SUMPRODUCT(LTA!J9:AN9,LTA!J$101:AN$101,LTA!J$104:AN$104)</f>
        <v>48.67</v>
      </c>
      <c r="U9" s="38">
        <f>SUMPRODUCT(LTA!J9:AN9,LTA!J$102:AN$102,LTA!J$104:AN$104)</f>
        <v>105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0</v>
      </c>
      <c r="AA9" s="76">
        <f>STOA!I9</f>
        <v>0</v>
      </c>
      <c r="AB9" s="76">
        <f>-STOA!O9</f>
        <v>-437.34000000000003</v>
      </c>
      <c r="AC9">
        <f t="shared" si="0"/>
        <v>13.571728793029493</v>
      </c>
      <c r="AD9">
        <f t="shared" si="1"/>
        <v>432.64813926033332</v>
      </c>
      <c r="AE9">
        <f>'IDT-1'!C9</f>
        <v>110</v>
      </c>
      <c r="AF9" s="25"/>
      <c r="AG9">
        <f t="shared" si="2"/>
        <v>542.64813926033332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-207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0</v>
      </c>
      <c r="E10">
        <f>GT_NG!Q10</f>
        <v>8.8781012326252284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57.6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780.21176682073758</v>
      </c>
      <c r="P10" s="37">
        <v>68.11999999999999</v>
      </c>
      <c r="Q10" s="37">
        <v>22.08</v>
      </c>
      <c r="R10" s="39">
        <v>0</v>
      </c>
      <c r="S10" s="39">
        <v>0</v>
      </c>
      <c r="T10" s="38">
        <f>SUMPRODUCT(LTA!J10:AN10,LTA!J$101:AN$101,LTA!J$104:AN$104)</f>
        <v>48.67</v>
      </c>
      <c r="U10" s="38">
        <f>SUMPRODUCT(LTA!J10:AN10,LTA!J$102:AN$102,LTA!J$104:AN$104)</f>
        <v>110.2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0</v>
      </c>
      <c r="AA10" s="76">
        <f>STOA!I10</f>
        <v>0</v>
      </c>
      <c r="AB10" s="76">
        <f>-STOA!O10</f>
        <v>-437.34000000000003</v>
      </c>
      <c r="AC10">
        <f t="shared" si="0"/>
        <v>13.683040657572933</v>
      </c>
      <c r="AD10">
        <f t="shared" si="1"/>
        <v>428.73682739578993</v>
      </c>
      <c r="AE10">
        <f>'IDT-1'!C10</f>
        <v>100</v>
      </c>
      <c r="AF10" s="25"/>
      <c r="AG10">
        <f t="shared" si="2"/>
        <v>528.73682739578999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-216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0</v>
      </c>
      <c r="E11">
        <f>GT_NG!Q11</f>
        <v>8.8781012326252284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778.60176684652481</v>
      </c>
      <c r="P11" s="37">
        <v>68.11999999999999</v>
      </c>
      <c r="Q11" s="37">
        <v>22.08</v>
      </c>
      <c r="R11" s="39">
        <v>0</v>
      </c>
      <c r="S11" s="39">
        <v>0</v>
      </c>
      <c r="T11" s="38">
        <f>SUMPRODUCT(LTA!J11:AN11,LTA!J$101:AN$101,LTA!J$104:AN$104)</f>
        <v>48.33</v>
      </c>
      <c r="U11" s="38">
        <f>SUMPRODUCT(LTA!J11:AN11,LTA!J$102:AN$102,LTA!J$104:AN$104)</f>
        <v>114.71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-24</v>
      </c>
      <c r="AA11" s="76">
        <f>STOA!I11</f>
        <v>0</v>
      </c>
      <c r="AB11" s="76">
        <f>-STOA!O11</f>
        <v>-244.60000000000002</v>
      </c>
      <c r="AC11">
        <f t="shared" si="0"/>
        <v>12.368628492484817</v>
      </c>
      <c r="AD11">
        <f t="shared" si="1"/>
        <v>602.35123958666532</v>
      </c>
      <c r="AE11">
        <f>'IDT-1'!C11</f>
        <v>-85.519000000000005</v>
      </c>
      <c r="AF11" s="25"/>
      <c r="AG11">
        <f t="shared" si="2"/>
        <v>516.83223958666531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-215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0</v>
      </c>
      <c r="E12">
        <f>GT_NG!Q12</f>
        <v>8.8781012326252284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773.45124862504565</v>
      </c>
      <c r="P12" s="37">
        <v>68.11999999999999</v>
      </c>
      <c r="Q12" s="37">
        <v>22.08</v>
      </c>
      <c r="R12" s="39">
        <v>0</v>
      </c>
      <c r="S12" s="39">
        <v>0</v>
      </c>
      <c r="T12" s="38">
        <f>SUMPRODUCT(LTA!J12:AN12,LTA!J$101:AN$101,LTA!J$104:AN$104)</f>
        <v>48.33</v>
      </c>
      <c r="U12" s="38">
        <f>SUMPRODUCT(LTA!J12:AN12,LTA!J$102:AN$102,LTA!J$104:AN$104)</f>
        <v>117.73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-38</v>
      </c>
      <c r="AA12" s="76">
        <f>STOA!I12</f>
        <v>0</v>
      </c>
      <c r="AB12" s="76">
        <f>-STOA!O12</f>
        <v>-244.60000000000002</v>
      </c>
      <c r="AC12">
        <f t="shared" si="0"/>
        <v>12.281749995933875</v>
      </c>
      <c r="AD12">
        <f t="shared" si="1"/>
        <v>591.29984929463376</v>
      </c>
      <c r="AE12">
        <f>'IDT-1'!C12</f>
        <v>-81.709000000000003</v>
      </c>
      <c r="AF12" s="25"/>
      <c r="AG12">
        <f t="shared" si="2"/>
        <v>509.59084929463376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-201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0</v>
      </c>
      <c r="E13">
        <f>GT_NG!Q13</f>
        <v>8.8781012326252284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787.50427782947702</v>
      </c>
      <c r="P13" s="37">
        <v>68.11999999999999</v>
      </c>
      <c r="Q13" s="37">
        <v>22.08</v>
      </c>
      <c r="R13" s="39">
        <v>0</v>
      </c>
      <c r="S13" s="39">
        <v>0</v>
      </c>
      <c r="T13" s="38">
        <f>SUMPRODUCT(LTA!J13:AN13,LTA!J$101:AN$101,LTA!J$104:AN$104)</f>
        <v>48.33</v>
      </c>
      <c r="U13" s="38">
        <f>SUMPRODUCT(LTA!J13:AN13,LTA!J$102:AN$102,LTA!J$104:AN$104)</f>
        <v>117.23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-39</v>
      </c>
      <c r="AA13" s="76">
        <f>STOA!I13</f>
        <v>0</v>
      </c>
      <c r="AB13" s="76">
        <f>-STOA!O13</f>
        <v>-244.60000000000002</v>
      </c>
      <c r="AC13">
        <f t="shared" si="0"/>
        <v>12.481799443119691</v>
      </c>
      <c r="AD13">
        <f t="shared" si="1"/>
        <v>592.65282905187928</v>
      </c>
      <c r="AE13">
        <f>'IDT-1'!C13</f>
        <v>-85.942999999999998</v>
      </c>
      <c r="AF13" s="25"/>
      <c r="AG13">
        <f t="shared" si="2"/>
        <v>506.7098290518793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-212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0</v>
      </c>
      <c r="E14">
        <f>GT_NG!Q14</f>
        <v>8.8781012326252284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787.51951863967963</v>
      </c>
      <c r="P14" s="37">
        <v>68.11999999999999</v>
      </c>
      <c r="Q14" s="37">
        <v>22.08</v>
      </c>
      <c r="R14" s="39">
        <v>0</v>
      </c>
      <c r="S14" s="39">
        <v>0</v>
      </c>
      <c r="T14" s="38">
        <f>SUMPRODUCT(LTA!J14:AN14,LTA!J$101:AN$101,LTA!J$104:AN$104)</f>
        <v>48.33</v>
      </c>
      <c r="U14" s="38">
        <f>SUMPRODUCT(LTA!J14:AN14,LTA!J$102:AN$102,LTA!J$104:AN$104)</f>
        <v>117.07000000000001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-53</v>
      </c>
      <c r="AA14" s="76">
        <f>STOA!I14</f>
        <v>0</v>
      </c>
      <c r="AB14" s="76">
        <f>-STOA!O14</f>
        <v>-244.60000000000002</v>
      </c>
      <c r="AC14">
        <f t="shared" si="0"/>
        <v>12.567144822547917</v>
      </c>
      <c r="AD14">
        <f t="shared" si="1"/>
        <v>581.42272448265362</v>
      </c>
      <c r="AE14">
        <f>'IDT-1'!C14</f>
        <v>-82.132000000000005</v>
      </c>
      <c r="AF14" s="25"/>
      <c r="AG14">
        <f t="shared" si="2"/>
        <v>499.29072448265362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-209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0</v>
      </c>
      <c r="E15">
        <f>GT_NG!Q15</f>
        <v>8.8781012326252284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787.21216131551353</v>
      </c>
      <c r="P15" s="37">
        <v>68.11999999999999</v>
      </c>
      <c r="Q15" s="37">
        <v>22.08</v>
      </c>
      <c r="R15" s="39">
        <v>0</v>
      </c>
      <c r="S15" s="39">
        <v>0</v>
      </c>
      <c r="T15" s="38">
        <f>SUMPRODUCT(LTA!J15:AN15,LTA!J$101:AN$101,LTA!J$104:AN$104)</f>
        <v>48</v>
      </c>
      <c r="U15" s="38">
        <f>SUMPRODUCT(LTA!J15:AN15,LTA!J$102:AN$102,LTA!J$104:AN$104)</f>
        <v>116.9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-81</v>
      </c>
      <c r="AA15" s="76">
        <f>STOA!I15</f>
        <v>0</v>
      </c>
      <c r="AB15" s="76">
        <f>-STOA!O15</f>
        <v>-244.60000000000002</v>
      </c>
      <c r="AC15">
        <f t="shared" si="0"/>
        <v>12.529402162289006</v>
      </c>
      <c r="AD15">
        <f t="shared" si="1"/>
        <v>584.65310981874643</v>
      </c>
      <c r="AE15">
        <f>'IDT-1'!C15</f>
        <v>-74.088999999999999</v>
      </c>
      <c r="AF15" s="25"/>
      <c r="AG15">
        <f t="shared" si="2"/>
        <v>510.56410981874643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-177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0</v>
      </c>
      <c r="E16">
        <f>GT_NG!Q16</f>
        <v>8.8781012326252284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788.51779072286536</v>
      </c>
      <c r="P16" s="37">
        <v>68.11999999999999</v>
      </c>
      <c r="Q16" s="37">
        <v>22.08</v>
      </c>
      <c r="R16" s="39">
        <v>0</v>
      </c>
      <c r="S16" s="39">
        <v>0</v>
      </c>
      <c r="T16" s="38">
        <f>SUMPRODUCT(LTA!J16:AN16,LTA!J$101:AN$101,LTA!J$104:AN$104)</f>
        <v>47.33</v>
      </c>
      <c r="U16" s="38">
        <f>SUMPRODUCT(LTA!J16:AN16,LTA!J$102:AN$102,LTA!J$104:AN$104)</f>
        <v>116.23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-95</v>
      </c>
      <c r="AA16" s="76">
        <f>STOA!I16</f>
        <v>0</v>
      </c>
      <c r="AB16" s="76">
        <f>-STOA!O16</f>
        <v>-244.60000000000002</v>
      </c>
      <c r="AC16">
        <f t="shared" si="0"/>
        <v>12.599885936209787</v>
      </c>
      <c r="AD16">
        <f t="shared" si="1"/>
        <v>575.54825545217739</v>
      </c>
      <c r="AE16">
        <f>'IDT-1'!C16</f>
        <v>-69.855000000000004</v>
      </c>
      <c r="AF16" s="25"/>
      <c r="AG16">
        <f t="shared" si="2"/>
        <v>505.69325545217737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-172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0</v>
      </c>
      <c r="E17">
        <f>GT_NG!Q17</f>
        <v>8.8781012326252284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782.55779072286532</v>
      </c>
      <c r="P17" s="37">
        <v>68.11999999999999</v>
      </c>
      <c r="Q17" s="37">
        <v>22.08</v>
      </c>
      <c r="R17" s="39">
        <v>0</v>
      </c>
      <c r="S17" s="39">
        <v>0</v>
      </c>
      <c r="T17" s="38">
        <f>SUMPRODUCT(LTA!J17:AN17,LTA!J$101:AN$101,LTA!J$104:AN$104)</f>
        <v>36.67</v>
      </c>
      <c r="U17" s="38">
        <f>SUMPRODUCT(LTA!J17:AN17,LTA!J$102:AN$102,LTA!J$104:AN$104)</f>
        <v>116.4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-101</v>
      </c>
      <c r="AA17" s="76">
        <f>STOA!I17</f>
        <v>0</v>
      </c>
      <c r="AB17" s="76">
        <f>-STOA!O17</f>
        <v>-244.60000000000002</v>
      </c>
      <c r="AC17">
        <f t="shared" si="0"/>
        <v>12.322210888840305</v>
      </c>
      <c r="AD17">
        <f t="shared" si="1"/>
        <v>578.37593049954683</v>
      </c>
      <c r="AE17">
        <f>'IDT-1'!C17</f>
        <v>-68.584999999999994</v>
      </c>
      <c r="AF17" s="25"/>
      <c r="AG17">
        <f t="shared" si="2"/>
        <v>509.79093049954685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-147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0</v>
      </c>
      <c r="E18">
        <f>GT_NG!Q18</f>
        <v>8.8781012326252284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782.55779072286532</v>
      </c>
      <c r="P18" s="37">
        <v>68.11999999999999</v>
      </c>
      <c r="Q18" s="37">
        <v>22.08</v>
      </c>
      <c r="R18" s="39">
        <v>0</v>
      </c>
      <c r="S18" s="39">
        <v>0</v>
      </c>
      <c r="T18" s="38">
        <f>SUMPRODUCT(LTA!J18:AN18,LTA!J$101:AN$101,LTA!J$104:AN$104)</f>
        <v>35.33</v>
      </c>
      <c r="U18" s="38">
        <f>SUMPRODUCT(LTA!J18:AN18,LTA!J$102:AN$102,LTA!J$104:AN$104)</f>
        <v>116.57000000000001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-108</v>
      </c>
      <c r="AA18" s="76">
        <f>STOA!I18</f>
        <v>0</v>
      </c>
      <c r="AB18" s="76">
        <f>-STOA!O18</f>
        <v>-244.60000000000002</v>
      </c>
      <c r="AC18">
        <f t="shared" si="0"/>
        <v>12.352391480253328</v>
      </c>
      <c r="AD18">
        <f t="shared" si="1"/>
        <v>572.17574990813398</v>
      </c>
      <c r="AE18">
        <f>'IDT-1'!C18</f>
        <v>-67.314999999999998</v>
      </c>
      <c r="AF18" s="25"/>
      <c r="AG18">
        <f t="shared" si="2"/>
        <v>504.86074990813398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-145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0</v>
      </c>
      <c r="E19">
        <f>GT_NG!Q19</f>
        <v>8.8781012326252284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699.75482415036311</v>
      </c>
      <c r="P19" s="37">
        <v>68.11999999999999</v>
      </c>
      <c r="Q19" s="37">
        <v>22.08</v>
      </c>
      <c r="R19" s="39">
        <v>0</v>
      </c>
      <c r="S19" s="39">
        <v>0</v>
      </c>
      <c r="T19" s="38">
        <f>SUMPRODUCT(LTA!J19:AN19,LTA!J$101:AN$101,LTA!J$104:AN$104)</f>
        <v>33.33</v>
      </c>
      <c r="U19" s="38">
        <f>SUMPRODUCT(LTA!J19:AN19,LTA!J$102:AN$102,LTA!J$104:AN$104)</f>
        <v>113.23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-97</v>
      </c>
      <c r="AA19" s="76">
        <f>STOA!I19</f>
        <v>0</v>
      </c>
      <c r="AB19" s="76">
        <f>-STOA!O19</f>
        <v>-244.60000000000002</v>
      </c>
      <c r="AC19">
        <f t="shared" si="0"/>
        <v>10.980941650401235</v>
      </c>
      <c r="AD19">
        <f t="shared" si="1"/>
        <v>572.4042331654839</v>
      </c>
      <c r="AE19">
        <f>'IDT-1'!C19</f>
        <v>-73.242000000000004</v>
      </c>
      <c r="AF19" s="25"/>
      <c r="AG19">
        <f t="shared" si="2"/>
        <v>499.16223316548388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-69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0</v>
      </c>
      <c r="E20">
        <f>GT_NG!Q20</f>
        <v>8.8781012326252284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699.77482415036309</v>
      </c>
      <c r="P20" s="37">
        <v>68.11999999999999</v>
      </c>
      <c r="Q20" s="37">
        <v>22.08</v>
      </c>
      <c r="R20" s="39">
        <v>0</v>
      </c>
      <c r="S20" s="39">
        <v>0</v>
      </c>
      <c r="T20" s="38">
        <f>SUMPRODUCT(LTA!J20:AN20,LTA!J$101:AN$101,LTA!J$104:AN$104)</f>
        <v>31.33</v>
      </c>
      <c r="U20" s="38">
        <f>SUMPRODUCT(LTA!J20:AN20,LTA!J$102:AN$102,LTA!J$104:AN$104)</f>
        <v>113.23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-93</v>
      </c>
      <c r="AA20" s="76">
        <f>STOA!I20</f>
        <v>0</v>
      </c>
      <c r="AB20" s="76">
        <f>-STOA!O20</f>
        <v>-244.60000000000002</v>
      </c>
      <c r="AC20">
        <f t="shared" si="0"/>
        <v>10.941913695553421</v>
      </c>
      <c r="AD20">
        <f t="shared" si="1"/>
        <v>573.46326112033159</v>
      </c>
      <c r="AE20">
        <f>'IDT-1'!C20</f>
        <v>-71.548000000000002</v>
      </c>
      <c r="AF20" s="25"/>
      <c r="AG20">
        <f t="shared" si="2"/>
        <v>501.91526112033159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-70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0</v>
      </c>
      <c r="E21">
        <f>GT_NG!Q21</f>
        <v>8.8781012326252284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701.94233739790286</v>
      </c>
      <c r="P21" s="37">
        <v>68.11999999999999</v>
      </c>
      <c r="Q21" s="37">
        <v>22.08</v>
      </c>
      <c r="R21" s="39">
        <v>0</v>
      </c>
      <c r="S21" s="39">
        <v>0</v>
      </c>
      <c r="T21" s="38">
        <f>SUMPRODUCT(LTA!J21:AN21,LTA!J$101:AN$101,LTA!J$104:AN$104)</f>
        <v>29.67</v>
      </c>
      <c r="U21" s="38">
        <f>SUMPRODUCT(LTA!J21:AN21,LTA!J$102:AN$102,LTA!J$104:AN$104)</f>
        <v>113.07000000000001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-95</v>
      </c>
      <c r="AA21" s="76">
        <f>STOA!I21</f>
        <v>0</v>
      </c>
      <c r="AB21" s="76">
        <f>-STOA!O21</f>
        <v>-244.60000000000002</v>
      </c>
      <c r="AC21">
        <f t="shared" si="0"/>
        <v>10.959855525329408</v>
      </c>
      <c r="AD21">
        <f t="shared" si="1"/>
        <v>589.80058310519871</v>
      </c>
      <c r="AE21">
        <f>'IDT-1'!C21</f>
        <v>-75.358999999999995</v>
      </c>
      <c r="AF21" s="25"/>
      <c r="AG21">
        <f t="shared" si="2"/>
        <v>514.44158310519867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-61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0</v>
      </c>
      <c r="E22">
        <f>GT_NG!Q22</f>
        <v>8.8781012326252284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701.94233739790286</v>
      </c>
      <c r="P22" s="37">
        <v>68.11999999999999</v>
      </c>
      <c r="Q22" s="37">
        <v>22.08</v>
      </c>
      <c r="R22" s="39">
        <v>0</v>
      </c>
      <c r="S22" s="39">
        <v>0</v>
      </c>
      <c r="T22" s="38">
        <f>SUMPRODUCT(LTA!J22:AN22,LTA!J$101:AN$101,LTA!J$104:AN$104)</f>
        <v>28</v>
      </c>
      <c r="U22" s="38">
        <f>SUMPRODUCT(LTA!J22:AN22,LTA!J$102:AN$102,LTA!J$104:AN$104)</f>
        <v>112.9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-88</v>
      </c>
      <c r="AA22" s="76">
        <f>STOA!I22</f>
        <v>0</v>
      </c>
      <c r="AB22" s="76">
        <f>-STOA!O22</f>
        <v>-244.60000000000002</v>
      </c>
      <c r="AC22">
        <f t="shared" si="0"/>
        <v>10.890474297351178</v>
      </c>
      <c r="AD22">
        <f t="shared" si="1"/>
        <v>595.02996433317696</v>
      </c>
      <c r="AE22">
        <f>'IDT-1'!C22</f>
        <v>-77.052000000000007</v>
      </c>
      <c r="AF22" s="25"/>
      <c r="AG22">
        <f t="shared" si="2"/>
        <v>517.97796433317694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-61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0</v>
      </c>
      <c r="E23">
        <f>GT_NG!Q23</f>
        <v>8.8781012326252284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701.94233739790286</v>
      </c>
      <c r="P23" s="37">
        <v>68.11999999999999</v>
      </c>
      <c r="Q23" s="37">
        <v>22.08</v>
      </c>
      <c r="R23" s="39">
        <v>0</v>
      </c>
      <c r="S23" s="39">
        <v>0</v>
      </c>
      <c r="T23" s="38">
        <f>SUMPRODUCT(LTA!J23:AN23,LTA!J$101:AN$101,LTA!J$104:AN$104)</f>
        <v>27</v>
      </c>
      <c r="U23" s="38">
        <f>SUMPRODUCT(LTA!J23:AN23,LTA!J$102:AN$102,LTA!J$104:AN$104)</f>
        <v>115.73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-78</v>
      </c>
      <c r="AA23" s="76">
        <f>STOA!I23</f>
        <v>0</v>
      </c>
      <c r="AB23" s="76">
        <f>-STOA!O23</f>
        <v>-244.60000000000002</v>
      </c>
      <c r="AC23">
        <f t="shared" si="0"/>
        <v>10.590786976167037</v>
      </c>
      <c r="AD23">
        <f t="shared" si="1"/>
        <v>619.15190108725778</v>
      </c>
      <c r="AE23">
        <f>'IDT-1'!C23</f>
        <v>-77.474999999999994</v>
      </c>
      <c r="AF23" s="25"/>
      <c r="AG23">
        <f t="shared" si="2"/>
        <v>541.67690108725776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-40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0</v>
      </c>
      <c r="E24">
        <f>GT_NG!Q24</f>
        <v>8.8781012326252284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710.42003655535871</v>
      </c>
      <c r="P24" s="37">
        <v>68.11999999999999</v>
      </c>
      <c r="Q24" s="37">
        <v>22.08</v>
      </c>
      <c r="R24" s="39">
        <v>0</v>
      </c>
      <c r="S24" s="39">
        <v>0</v>
      </c>
      <c r="T24" s="38">
        <f>SUMPRODUCT(LTA!J24:AN24,LTA!J$101:AN$101,LTA!J$104:AN$104)</f>
        <v>27.67</v>
      </c>
      <c r="U24" s="38">
        <f>SUMPRODUCT(LTA!J24:AN24,LTA!J$102:AN$102,LTA!J$104:AN$104)</f>
        <v>115.57000000000001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-74</v>
      </c>
      <c r="AA24" s="76">
        <f>STOA!I24</f>
        <v>0</v>
      </c>
      <c r="AB24" s="76">
        <f>-STOA!O24</f>
        <v>-244.60000000000002</v>
      </c>
      <c r="AC24">
        <f t="shared" si="0"/>
        <v>10.676613666160403</v>
      </c>
      <c r="AD24">
        <f t="shared" si="1"/>
        <v>626.05377355472024</v>
      </c>
      <c r="AE24">
        <f>'IDT-1'!C24</f>
        <v>-76.204999999999998</v>
      </c>
      <c r="AF24" s="25"/>
      <c r="AG24">
        <f t="shared" si="2"/>
        <v>549.8487735547202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-46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0</v>
      </c>
      <c r="E25">
        <f>GT_NG!Q25</f>
        <v>8.8781012326252284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712.65247031766</v>
      </c>
      <c r="P25" s="37">
        <v>68.11999999999999</v>
      </c>
      <c r="Q25" s="37">
        <v>22.08</v>
      </c>
      <c r="R25" s="39">
        <v>0</v>
      </c>
      <c r="S25" s="39">
        <v>0</v>
      </c>
      <c r="T25" s="38">
        <f>SUMPRODUCT(LTA!J25:AN25,LTA!J$101:AN$101,LTA!J$104:AN$104)</f>
        <v>32.67</v>
      </c>
      <c r="U25" s="38">
        <f>SUMPRODUCT(LTA!J25:AN25,LTA!J$102:AN$102,LTA!J$104:AN$104)</f>
        <v>115.57000000000001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-80</v>
      </c>
      <c r="AA25" s="76">
        <f>STOA!I25</f>
        <v>0</v>
      </c>
      <c r="AB25" s="76">
        <f>-STOA!O25</f>
        <v>-244.60000000000002</v>
      </c>
      <c r="AC25">
        <f t="shared" si="0"/>
        <v>10.733026649506352</v>
      </c>
      <c r="AD25">
        <f t="shared" si="1"/>
        <v>633.22979433367561</v>
      </c>
      <c r="AE25">
        <f>'IDT-1'!C25</f>
        <v>-75.358999999999995</v>
      </c>
      <c r="AF25" s="25"/>
      <c r="AG25">
        <f t="shared" si="2"/>
        <v>557.87079433367558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-40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0</v>
      </c>
      <c r="E26">
        <f>GT_NG!Q26</f>
        <v>8.8781012326252284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718.11615632857297</v>
      </c>
      <c r="P26" s="37">
        <v>68.11999999999999</v>
      </c>
      <c r="Q26" s="37">
        <v>22.08</v>
      </c>
      <c r="R26" s="39">
        <v>0</v>
      </c>
      <c r="S26" s="39">
        <v>0</v>
      </c>
      <c r="T26" s="38">
        <f>SUMPRODUCT(LTA!J26:AN26,LTA!J$101:AN$101,LTA!J$104:AN$104)</f>
        <v>32.67</v>
      </c>
      <c r="U26" s="38">
        <f>SUMPRODUCT(LTA!J26:AN26,LTA!J$102:AN$102,LTA!J$104:AN$104)</f>
        <v>115.4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-69</v>
      </c>
      <c r="AA26" s="76">
        <f>STOA!I26</f>
        <v>0</v>
      </c>
      <c r="AB26" s="76">
        <f>-STOA!O26</f>
        <v>-244.60000000000002</v>
      </c>
      <c r="AC26">
        <f t="shared" si="0"/>
        <v>10.735010808978451</v>
      </c>
      <c r="AD26">
        <f t="shared" si="1"/>
        <v>643.52149618511635</v>
      </c>
      <c r="AE26">
        <f>'IDT-1'!C26</f>
        <v>-75.781999999999996</v>
      </c>
      <c r="AF26" s="25"/>
      <c r="AG26">
        <f t="shared" si="2"/>
        <v>567.73949618511631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-46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0</v>
      </c>
      <c r="E27">
        <f>GT_NG!Q27</f>
        <v>8.8781012326252284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57.6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732.10974775465593</v>
      </c>
      <c r="P27" s="37">
        <v>68.11999999999999</v>
      </c>
      <c r="Q27" s="37">
        <v>22.08</v>
      </c>
      <c r="R27" s="39">
        <v>0.59</v>
      </c>
      <c r="S27" s="39">
        <v>0</v>
      </c>
      <c r="T27" s="38">
        <f>SUMPRODUCT(LTA!J27:AN27,LTA!J$101:AN$101,LTA!J$104:AN$104)</f>
        <v>32.67</v>
      </c>
      <c r="U27" s="38">
        <f>SUMPRODUCT(LTA!J27:AN27,LTA!J$102:AN$102,LTA!J$104:AN$104)</f>
        <v>114.07000000000001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-210</v>
      </c>
      <c r="AA27" s="76">
        <f>STOA!I27</f>
        <v>0</v>
      </c>
      <c r="AB27" s="76">
        <f>-STOA!O27</f>
        <v>-168.21</v>
      </c>
      <c r="AC27">
        <f t="shared" si="0"/>
        <v>11.573795416416456</v>
      </c>
      <c r="AD27">
        <f t="shared" si="1"/>
        <v>580.33405357086463</v>
      </c>
      <c r="AE27">
        <f>'IDT-1'!C27</f>
        <v>0</v>
      </c>
      <c r="AF27" s="25"/>
      <c r="AG27">
        <f t="shared" si="2"/>
        <v>580.33405357086463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-66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0</v>
      </c>
      <c r="E28">
        <f>GT_NG!Q28</f>
        <v>8.8781012326252284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57.6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738.5901781654851</v>
      </c>
      <c r="P28" s="37">
        <v>68.11999999999999</v>
      </c>
      <c r="Q28" s="37">
        <v>22.08</v>
      </c>
      <c r="R28" s="39">
        <v>3.81</v>
      </c>
      <c r="S28" s="39">
        <v>0</v>
      </c>
      <c r="T28" s="38">
        <f>SUMPRODUCT(LTA!J28:AN28,LTA!J$101:AN$101,LTA!J$104:AN$104)</f>
        <v>32.67</v>
      </c>
      <c r="U28" s="38">
        <f>SUMPRODUCT(LTA!J28:AN28,LTA!J$102:AN$102,LTA!J$104:AN$104)</f>
        <v>113.4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-200</v>
      </c>
      <c r="AA28" s="76">
        <f>STOA!I28</f>
        <v>0</v>
      </c>
      <c r="AB28" s="76">
        <f>-STOA!O28</f>
        <v>-168.21</v>
      </c>
      <c r="AC28">
        <f t="shared" si="0"/>
        <v>11.471283771403629</v>
      </c>
      <c r="AD28">
        <f t="shared" si="1"/>
        <v>611.46699562670676</v>
      </c>
      <c r="AE28">
        <f>'IDT-1'!C28</f>
        <v>0</v>
      </c>
      <c r="AF28" s="25"/>
      <c r="AG28">
        <f t="shared" si="2"/>
        <v>611.46699562670676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-54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0</v>
      </c>
      <c r="E29">
        <f>GT_NG!Q29</f>
        <v>8.8781012326252284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840.49569798969958</v>
      </c>
      <c r="P29" s="37">
        <v>68.11999999999999</v>
      </c>
      <c r="Q29" s="37">
        <v>22.08</v>
      </c>
      <c r="R29" s="39">
        <v>7.99</v>
      </c>
      <c r="S29" s="39">
        <v>0</v>
      </c>
      <c r="T29" s="38">
        <f>SUMPRODUCT(LTA!J29:AN29,LTA!J$101:AN$101,LTA!J$104:AN$104)</f>
        <v>41.58</v>
      </c>
      <c r="U29" s="38">
        <f>SUMPRODUCT(LTA!J29:AN29,LTA!J$102:AN$102,LTA!J$104:AN$104)</f>
        <v>116.23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-195</v>
      </c>
      <c r="AA29" s="76">
        <f>STOA!I29</f>
        <v>0</v>
      </c>
      <c r="AB29" s="76">
        <f>-STOA!O29</f>
        <v>-168.21</v>
      </c>
      <c r="AC29">
        <f t="shared" si="0"/>
        <v>12.854632014826189</v>
      </c>
      <c r="AD29">
        <f t="shared" si="1"/>
        <v>650.90141664039538</v>
      </c>
      <c r="AE29">
        <f>'IDT-1'!C29</f>
        <v>0</v>
      </c>
      <c r="AF29" s="25"/>
      <c r="AG29">
        <f t="shared" si="2"/>
        <v>650.90141664039538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-127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0</v>
      </c>
      <c r="E30">
        <f>GT_NG!Q30</f>
        <v>8.8781012326252284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842.82465199753506</v>
      </c>
      <c r="P30" s="37">
        <v>68.11999999999999</v>
      </c>
      <c r="Q30" s="37">
        <v>22.08</v>
      </c>
      <c r="R30" s="39">
        <v>13.390000000000002</v>
      </c>
      <c r="S30" s="39">
        <v>0</v>
      </c>
      <c r="T30" s="38">
        <f>SUMPRODUCT(LTA!J30:AN30,LTA!J$101:AN$101,LTA!J$104:AN$104)</f>
        <v>43.24</v>
      </c>
      <c r="U30" s="38">
        <f>SUMPRODUCT(LTA!J30:AN30,LTA!J$102:AN$102,LTA!J$104:AN$104)</f>
        <v>116.07000000000001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-180</v>
      </c>
      <c r="AA30" s="76">
        <f>STOA!I30</f>
        <v>0</v>
      </c>
      <c r="AB30" s="76">
        <f>-STOA!O30</f>
        <v>-168.21</v>
      </c>
      <c r="AC30">
        <f t="shared" si="0"/>
        <v>12.918756537804699</v>
      </c>
      <c r="AD30">
        <f t="shared" si="1"/>
        <v>661.06624612525206</v>
      </c>
      <c r="AE30">
        <f>'IDT-1'!C30</f>
        <v>0</v>
      </c>
      <c r="AF30" s="25"/>
      <c r="AG30">
        <f t="shared" si="2"/>
        <v>661.06624612525206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-141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0</v>
      </c>
      <c r="E31">
        <f>GT_NG!Q31</f>
        <v>8.8781012326252284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855.61296138186071</v>
      </c>
      <c r="P31" s="37">
        <v>68.11999999999999</v>
      </c>
      <c r="Q31" s="37">
        <v>22.08</v>
      </c>
      <c r="R31" s="39">
        <v>19.649999999999999</v>
      </c>
      <c r="S31" s="39">
        <v>0</v>
      </c>
      <c r="T31" s="38">
        <f>SUMPRODUCT(LTA!J31:AN31,LTA!J$101:AN$101,LTA!J$104:AN$104)</f>
        <v>48.44</v>
      </c>
      <c r="U31" s="38">
        <f>SUMPRODUCT(LTA!J31:AN31,LTA!J$102:AN$102,LTA!J$104:AN$104)</f>
        <v>115.9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-180</v>
      </c>
      <c r="AA31" s="76">
        <f>STOA!I31</f>
        <v>0</v>
      </c>
      <c r="AB31" s="76">
        <f>-STOA!O31</f>
        <v>-168.21</v>
      </c>
      <c r="AC31">
        <f t="shared" si="0"/>
        <v>12.980786258480773</v>
      </c>
      <c r="AD31">
        <f t="shared" si="1"/>
        <v>701.08252578890188</v>
      </c>
      <c r="AE31">
        <f>'IDT-1'!C31</f>
        <v>0</v>
      </c>
      <c r="AF31" s="25"/>
      <c r="AG31">
        <f t="shared" si="2"/>
        <v>701.08252578890188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-125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0</v>
      </c>
      <c r="E32">
        <f>GT_NG!Q32</f>
        <v>8.8781012326252284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843.23296138186083</v>
      </c>
      <c r="P32" s="37">
        <v>68.11999999999999</v>
      </c>
      <c r="Q32" s="37">
        <v>22.08</v>
      </c>
      <c r="R32" s="39">
        <v>21.68275441494092</v>
      </c>
      <c r="S32" s="39">
        <v>0</v>
      </c>
      <c r="T32" s="38">
        <f>SUMPRODUCT(LTA!J32:AN32,LTA!J$101:AN$101,LTA!J$104:AN$104)</f>
        <v>59.34</v>
      </c>
      <c r="U32" s="38">
        <f>SUMPRODUCT(LTA!J32:AN32,LTA!J$102:AN$102,LTA!J$104:AN$104)</f>
        <v>115.9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-76</v>
      </c>
      <c r="AA32" s="76">
        <f>STOA!I32</f>
        <v>0</v>
      </c>
      <c r="AB32" s="76">
        <f>-STOA!O32</f>
        <v>-168.21</v>
      </c>
      <c r="AC32">
        <f t="shared" si="0"/>
        <v>13.016543016047729</v>
      </c>
      <c r="AD32">
        <f t="shared" si="1"/>
        <v>697.59952344627595</v>
      </c>
      <c r="AE32">
        <f>'IDT-1'!C32</f>
        <v>0</v>
      </c>
      <c r="AF32" s="25"/>
      <c r="AG32">
        <f t="shared" si="2"/>
        <v>697.59952344627595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-233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0</v>
      </c>
      <c r="E33">
        <f>GT_NG!Q33</f>
        <v>8.8781012326252284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746.22249332637341</v>
      </c>
      <c r="P33" s="37">
        <v>68.11999999999999</v>
      </c>
      <c r="Q33" s="37">
        <v>22.08</v>
      </c>
      <c r="R33" s="39">
        <v>22.5</v>
      </c>
      <c r="S33" s="39">
        <v>0</v>
      </c>
      <c r="T33" s="38">
        <f>SUMPRODUCT(LTA!J33:AN33,LTA!J$101:AN$101,LTA!J$104:AN$104)</f>
        <v>65.86</v>
      </c>
      <c r="U33" s="38">
        <f>SUMPRODUCT(LTA!J33:AN33,LTA!J$102:AN$102,LTA!J$104:AN$104)</f>
        <v>112.68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-86</v>
      </c>
      <c r="AA33" s="76">
        <f>STOA!I33</f>
        <v>0</v>
      </c>
      <c r="AB33" s="76">
        <f>-STOA!O33</f>
        <v>-168.21</v>
      </c>
      <c r="AC33">
        <f t="shared" si="0"/>
        <v>11.631625145039626</v>
      </c>
      <c r="AD33">
        <f t="shared" si="1"/>
        <v>690.09121884685578</v>
      </c>
      <c r="AE33">
        <f>'IDT-1'!C33</f>
        <v>0</v>
      </c>
      <c r="AF33" s="25"/>
      <c r="AG33">
        <f t="shared" si="2"/>
        <v>690.09121884685578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-139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0</v>
      </c>
      <c r="E34">
        <f>GT_NG!Q34</f>
        <v>8.8781012326252284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733.76742400470869</v>
      </c>
      <c r="P34" s="37">
        <v>68.11999999999999</v>
      </c>
      <c r="Q34" s="37">
        <v>22.08</v>
      </c>
      <c r="R34" s="39">
        <v>22.5</v>
      </c>
      <c r="S34" s="39">
        <v>0</v>
      </c>
      <c r="T34" s="38">
        <f>SUMPRODUCT(LTA!J34:AN34,LTA!J$101:AN$101,LTA!J$104:AN$104)</f>
        <v>81.489999999999995</v>
      </c>
      <c r="U34" s="38">
        <f>SUMPRODUCT(LTA!J34:AN34,LTA!J$102:AN$102,LTA!J$104:AN$104)</f>
        <v>112.59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-81</v>
      </c>
      <c r="AA34" s="76">
        <f>STOA!I34</f>
        <v>0</v>
      </c>
      <c r="AB34" s="76">
        <f>-STOA!O34</f>
        <v>-168.21</v>
      </c>
      <c r="AC34">
        <f t="shared" si="0"/>
        <v>11.687132877461059</v>
      </c>
      <c r="AD34">
        <f t="shared" si="1"/>
        <v>689.12064179276956</v>
      </c>
      <c r="AE34">
        <f>'IDT-1'!C34</f>
        <v>0</v>
      </c>
      <c r="AF34" s="25"/>
      <c r="AG34">
        <f t="shared" si="2"/>
        <v>689.12064179276956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-148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0</v>
      </c>
      <c r="E35">
        <f>GT_NG!Q35</f>
        <v>8.8781012326252284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717.39393335365105</v>
      </c>
      <c r="P35" s="37">
        <v>32.770000000000003</v>
      </c>
      <c r="Q35" s="37">
        <v>11.561828246085719</v>
      </c>
      <c r="R35" s="39">
        <v>22.499999999999996</v>
      </c>
      <c r="S35" s="39">
        <v>0</v>
      </c>
      <c r="T35" s="38">
        <f>SUMPRODUCT(LTA!J35:AN35,LTA!J$101:AN$101,LTA!J$104:AN$104)</f>
        <v>96.1</v>
      </c>
      <c r="U35" s="38">
        <f>SUMPRODUCT(LTA!J35:AN35,LTA!J$102:AN$102,LTA!J$104:AN$104)</f>
        <v>111.73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-228</v>
      </c>
      <c r="AA35" s="76">
        <f>STOA!I35</f>
        <v>0</v>
      </c>
      <c r="AB35" s="76">
        <f>-STOA!O35</f>
        <v>0</v>
      </c>
      <c r="AC35">
        <f t="shared" si="0"/>
        <v>10.804122663776255</v>
      </c>
      <c r="AD35">
        <f t="shared" si="1"/>
        <v>705.72198960148239</v>
      </c>
      <c r="AE35">
        <f>'IDT-1'!C35</f>
        <v>0</v>
      </c>
      <c r="AF35" s="25"/>
      <c r="AG35">
        <f t="shared" si="2"/>
        <v>705.72198960148239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-105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0</v>
      </c>
      <c r="E36">
        <f>GT_NG!Q36</f>
        <v>8.8781012326252284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703.97839504788612</v>
      </c>
      <c r="P36" s="37">
        <v>32.770000000000003</v>
      </c>
      <c r="Q36" s="37">
        <v>11.561828246085719</v>
      </c>
      <c r="R36" s="39">
        <v>22.5</v>
      </c>
      <c r="S36" s="39">
        <v>0</v>
      </c>
      <c r="T36" s="38">
        <f>SUMPRODUCT(LTA!J36:AN36,LTA!J$101:AN$101,LTA!J$104:AN$104)</f>
        <v>113.24000000000001</v>
      </c>
      <c r="U36" s="38">
        <f>SUMPRODUCT(LTA!J36:AN36,LTA!J$102:AN$102,LTA!J$104:AN$104)</f>
        <v>110.57000000000001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-243</v>
      </c>
      <c r="AA36" s="76">
        <f>STOA!I36</f>
        <v>0</v>
      </c>
      <c r="AB36" s="76">
        <f>-STOA!O36</f>
        <v>0</v>
      </c>
      <c r="AC36">
        <f t="shared" si="0"/>
        <v>10.871293374686912</v>
      </c>
      <c r="AD36">
        <f t="shared" si="1"/>
        <v>702.21928058480671</v>
      </c>
      <c r="AE36">
        <f>'IDT-1'!C36</f>
        <v>0</v>
      </c>
      <c r="AF36" s="25"/>
      <c r="AG36">
        <f t="shared" si="2"/>
        <v>702.21928058480671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-96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0</v>
      </c>
      <c r="E37">
        <f>GT_NG!Q37</f>
        <v>8.8781012326252284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696.62741608708995</v>
      </c>
      <c r="P37" s="37">
        <v>32.770000000000003</v>
      </c>
      <c r="Q37" s="37">
        <v>11.561828246085719</v>
      </c>
      <c r="R37" s="39">
        <v>24.499999999999996</v>
      </c>
      <c r="S37" s="39">
        <v>0</v>
      </c>
      <c r="T37" s="38">
        <f>SUMPRODUCT(LTA!J37:AN37,LTA!J$101:AN$101,LTA!J$104:AN$104)</f>
        <v>125.75</v>
      </c>
      <c r="U37" s="38">
        <f>SUMPRODUCT(LTA!J37:AN37,LTA!J$102:AN$102,LTA!J$104:AN$104)</f>
        <v>108.4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-263</v>
      </c>
      <c r="AA37" s="76">
        <f>STOA!I37</f>
        <v>0</v>
      </c>
      <c r="AB37" s="76">
        <f>-STOA!O37</f>
        <v>0</v>
      </c>
      <c r="AC37">
        <f t="shared" si="0"/>
        <v>10.949514330205725</v>
      </c>
      <c r="AD37">
        <f t="shared" si="1"/>
        <v>702.13008066849181</v>
      </c>
      <c r="AE37">
        <f>'IDT-1'!C37</f>
        <v>0</v>
      </c>
      <c r="AF37" s="25"/>
      <c r="AG37">
        <f t="shared" si="2"/>
        <v>702.13008066849181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-81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0</v>
      </c>
      <c r="E38">
        <f>GT_NG!Q38</f>
        <v>8.8781012326252284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686.70877107871991</v>
      </c>
      <c r="P38" s="37">
        <v>32.770000000000003</v>
      </c>
      <c r="Q38" s="37">
        <v>11.561828246085719</v>
      </c>
      <c r="R38" s="39">
        <v>24.499999999999996</v>
      </c>
      <c r="S38" s="39">
        <v>0</v>
      </c>
      <c r="T38" s="38">
        <f>SUMPRODUCT(LTA!J38:AN38,LTA!J$101:AN$101,LTA!J$104:AN$104)</f>
        <v>140.37</v>
      </c>
      <c r="U38" s="38">
        <f>SUMPRODUCT(LTA!J38:AN38,LTA!J$102:AN$102,LTA!J$104:AN$104)</f>
        <v>107.9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-273</v>
      </c>
      <c r="AA38" s="76">
        <f>STOA!I38</f>
        <v>0</v>
      </c>
      <c r="AB38" s="76">
        <f>-STOA!O38</f>
        <v>0</v>
      </c>
      <c r="AC38">
        <f t="shared" si="0"/>
        <v>11.029452808836066</v>
      </c>
      <c r="AD38">
        <f t="shared" si="1"/>
        <v>700.25149718149157</v>
      </c>
      <c r="AE38">
        <f>'IDT-1'!C38</f>
        <v>0</v>
      </c>
      <c r="AF38" s="25"/>
      <c r="AG38">
        <f t="shared" si="2"/>
        <v>700.25149718149157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-77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0</v>
      </c>
      <c r="E39">
        <f>GT_NG!Q39</f>
        <v>8.8781012326252284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678.3065330872189</v>
      </c>
      <c r="P39" s="37">
        <v>32.770000000000003</v>
      </c>
      <c r="Q39" s="37">
        <v>11.561828246085719</v>
      </c>
      <c r="R39" s="39">
        <v>26.3</v>
      </c>
      <c r="S39" s="39">
        <v>0</v>
      </c>
      <c r="T39" s="38">
        <f>SUMPRODUCT(LTA!J39:AN39,LTA!J$101:AN$101,LTA!J$104:AN$104)</f>
        <v>156.10000000000002</v>
      </c>
      <c r="U39" s="38">
        <f>SUMPRODUCT(LTA!J39:AN39,LTA!J$102:AN$102,LTA!J$104:AN$104)</f>
        <v>108.57000000000001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-273</v>
      </c>
      <c r="AA39" s="76">
        <f>STOA!I39</f>
        <v>0</v>
      </c>
      <c r="AB39" s="76">
        <f>-STOA!O39</f>
        <v>0</v>
      </c>
      <c r="AC39">
        <f t="shared" si="0"/>
        <v>10.980094259980687</v>
      </c>
      <c r="AD39">
        <f t="shared" si="1"/>
        <v>726.09861773884586</v>
      </c>
      <c r="AE39">
        <f>'IDT-1'!C39</f>
        <v>0</v>
      </c>
      <c r="AF39" s="25"/>
      <c r="AG39">
        <f t="shared" si="2"/>
        <v>726.09861773884586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-61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0</v>
      </c>
      <c r="E40">
        <f>GT_NG!Q40</f>
        <v>8.8781012326252284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669.35581475726781</v>
      </c>
      <c r="P40" s="37">
        <v>32.770000000000003</v>
      </c>
      <c r="Q40" s="37">
        <v>11.561828246085719</v>
      </c>
      <c r="R40" s="39">
        <v>26.3</v>
      </c>
      <c r="S40" s="39">
        <v>0</v>
      </c>
      <c r="T40" s="38">
        <f>SUMPRODUCT(LTA!J40:AN40,LTA!J$101:AN$101,LTA!J$104:AN$104)</f>
        <v>170.41</v>
      </c>
      <c r="U40" s="38">
        <f>SUMPRODUCT(LTA!J40:AN40,LTA!J$102:AN$102,LTA!J$104:AN$104)</f>
        <v>108.57000000000001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-256.2</v>
      </c>
      <c r="AA40" s="76">
        <f>STOA!I40</f>
        <v>0</v>
      </c>
      <c r="AB40" s="76">
        <f>-STOA!O40</f>
        <v>0</v>
      </c>
      <c r="AC40">
        <f t="shared" si="0"/>
        <v>10.897687828141921</v>
      </c>
      <c r="AD40">
        <f t="shared" si="1"/>
        <v>747.34030584073344</v>
      </c>
      <c r="AE40">
        <f>'IDT-1'!C40</f>
        <v>0</v>
      </c>
      <c r="AF40" s="25"/>
      <c r="AG40">
        <f t="shared" si="2"/>
        <v>747.34030584073344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-62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0</v>
      </c>
      <c r="E41">
        <f>GT_NG!Q41</f>
        <v>8.8781012326252284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647.99096870350138</v>
      </c>
      <c r="P41" s="37">
        <v>32.770000000000003</v>
      </c>
      <c r="Q41" s="37">
        <v>11.561828246085719</v>
      </c>
      <c r="R41" s="39">
        <v>26.3</v>
      </c>
      <c r="S41" s="39">
        <v>0</v>
      </c>
      <c r="T41" s="38">
        <f>SUMPRODUCT(LTA!J41:AN41,LTA!J$101:AN$101,LTA!J$104:AN$104)</f>
        <v>202.04000000000002</v>
      </c>
      <c r="U41" s="38">
        <f>SUMPRODUCT(LTA!J41:AN41,LTA!J$102:AN$102,LTA!J$104:AN$104)</f>
        <v>108.57000000000001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-253</v>
      </c>
      <c r="AA41" s="76">
        <f>STOA!I41</f>
        <v>0</v>
      </c>
      <c r="AB41" s="76">
        <f>-STOA!O41</f>
        <v>0</v>
      </c>
      <c r="AC41">
        <f t="shared" si="0"/>
        <v>10.897570582439977</v>
      </c>
      <c r="AD41">
        <f t="shared" si="1"/>
        <v>767.80557703266902</v>
      </c>
      <c r="AE41">
        <f>'IDT-1'!C41</f>
        <v>0</v>
      </c>
      <c r="AF41" s="25"/>
      <c r="AG41">
        <f t="shared" si="2"/>
        <v>767.80557703266902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-55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0</v>
      </c>
      <c r="E42">
        <f>GT_NG!Q42</f>
        <v>8.8781012326252284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647.12530847077051</v>
      </c>
      <c r="P42" s="37">
        <v>32.770000000000003</v>
      </c>
      <c r="Q42" s="37">
        <v>11.561828246085719</v>
      </c>
      <c r="R42" s="39">
        <v>26.3</v>
      </c>
      <c r="S42" s="39">
        <v>0</v>
      </c>
      <c r="T42" s="38">
        <f>SUMPRODUCT(LTA!J42:AN42,LTA!J$101:AN$101,LTA!J$104:AN$104)</f>
        <v>217.47</v>
      </c>
      <c r="U42" s="38">
        <f>SUMPRODUCT(LTA!J42:AN42,LTA!J$102:AN$102,LTA!J$104:AN$104)</f>
        <v>61.17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-227</v>
      </c>
      <c r="AA42" s="76">
        <f>STOA!I42</f>
        <v>0</v>
      </c>
      <c r="AB42" s="76">
        <f>-STOA!O42</f>
        <v>0</v>
      </c>
      <c r="AC42">
        <f t="shared" si="0"/>
        <v>10.271970473342275</v>
      </c>
      <c r="AD42">
        <f t="shared" si="1"/>
        <v>782.59551690903584</v>
      </c>
      <c r="AE42">
        <f>'IDT-1'!C42</f>
        <v>0</v>
      </c>
      <c r="AF42" s="25"/>
      <c r="AG42">
        <f t="shared" si="2"/>
        <v>782.59551690903584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-34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0</v>
      </c>
      <c r="E43">
        <f>GT_NG!Q43</f>
        <v>8.8781012326252284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639.43998075169407</v>
      </c>
      <c r="P43" s="37">
        <v>32.770000000000003</v>
      </c>
      <c r="Q43" s="37">
        <v>11.561828246085719</v>
      </c>
      <c r="R43" s="39">
        <v>26.3</v>
      </c>
      <c r="S43" s="39">
        <v>0</v>
      </c>
      <c r="T43" s="38">
        <f>SUMPRODUCT(LTA!J43:AN43,LTA!J$101:AN$101,LTA!J$104:AN$104)</f>
        <v>231.44</v>
      </c>
      <c r="U43" s="38">
        <f>SUMPRODUCT(LTA!J43:AN43,LTA!J$102:AN$102,LTA!J$104:AN$104)</f>
        <v>61.17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-227</v>
      </c>
      <c r="AA43" s="76">
        <f>STOA!I43</f>
        <v>0</v>
      </c>
      <c r="AB43" s="76">
        <f>-STOA!O43</f>
        <v>0</v>
      </c>
      <c r="AC43">
        <f t="shared" si="0"/>
        <v>10.289545644003061</v>
      </c>
      <c r="AD43">
        <f t="shared" si="1"/>
        <v>792.86261401929869</v>
      </c>
      <c r="AE43">
        <f>'IDT-1'!C43</f>
        <v>0</v>
      </c>
      <c r="AF43" s="25"/>
      <c r="AG43">
        <f t="shared" si="2"/>
        <v>792.86261401929869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-30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0</v>
      </c>
      <c r="E44">
        <f>GT_NG!Q44</f>
        <v>8.6481012658227847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639.56998075169417</v>
      </c>
      <c r="P44" s="37">
        <v>32.770000000000003</v>
      </c>
      <c r="Q44" s="37">
        <v>11.561828246085719</v>
      </c>
      <c r="R44" s="39">
        <v>26.3</v>
      </c>
      <c r="S44" s="39">
        <v>0</v>
      </c>
      <c r="T44" s="38">
        <f>SUMPRODUCT(LTA!J44:AN44,LTA!J$101:AN$101,LTA!J$104:AN$104)</f>
        <v>239.83</v>
      </c>
      <c r="U44" s="38">
        <f>SUMPRODUCT(LTA!J44:AN44,LTA!J$102:AN$102,LTA!J$104:AN$104)</f>
        <v>61.83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-217</v>
      </c>
      <c r="AA44" s="76">
        <f>STOA!I44</f>
        <v>0</v>
      </c>
      <c r="AB44" s="76">
        <f>-STOA!O44</f>
        <v>0</v>
      </c>
      <c r="AC44">
        <f t="shared" si="0"/>
        <v>10.343633007696795</v>
      </c>
      <c r="AD44">
        <f t="shared" si="1"/>
        <v>803.75852668880248</v>
      </c>
      <c r="AE44">
        <f>'IDT-1'!C44</f>
        <v>0</v>
      </c>
      <c r="AF44" s="25"/>
      <c r="AG44">
        <f t="shared" si="2"/>
        <v>803.75852668880248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-38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0</v>
      </c>
      <c r="E45">
        <f>GT_NG!Q45</f>
        <v>8.6481012658227847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636.9630116048354</v>
      </c>
      <c r="P45" s="37">
        <v>32.770000000000003</v>
      </c>
      <c r="Q45" s="37">
        <v>11.561828246085719</v>
      </c>
      <c r="R45" s="39">
        <v>26.3</v>
      </c>
      <c r="S45" s="39">
        <v>0</v>
      </c>
      <c r="T45" s="38">
        <f>SUMPRODUCT(LTA!J45:AN45,LTA!J$101:AN$101,LTA!J$104:AN$104)</f>
        <v>246.41000000000003</v>
      </c>
      <c r="U45" s="38">
        <f>SUMPRODUCT(LTA!J45:AN45,LTA!J$102:AN$102,LTA!J$104:AN$104)</f>
        <v>62.83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-217</v>
      </c>
      <c r="AA45" s="76">
        <f>STOA!I45</f>
        <v>0</v>
      </c>
      <c r="AB45" s="76">
        <f>-STOA!O45</f>
        <v>0</v>
      </c>
      <c r="AC45">
        <f t="shared" si="0"/>
        <v>10.539649014003381</v>
      </c>
      <c r="AD45">
        <f t="shared" si="1"/>
        <v>788.53554153563698</v>
      </c>
      <c r="AE45">
        <f>'IDT-1'!C45</f>
        <v>0</v>
      </c>
      <c r="AF45" s="25"/>
      <c r="AG45">
        <f t="shared" si="2"/>
        <v>788.53554153563698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-58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0</v>
      </c>
      <c r="E46">
        <f>GT_NG!Q46</f>
        <v>8.6481012658227847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636.9630116048354</v>
      </c>
      <c r="P46" s="37">
        <v>32.770000000000003</v>
      </c>
      <c r="Q46" s="37">
        <v>11.561828246085719</v>
      </c>
      <c r="R46" s="39">
        <v>26.3</v>
      </c>
      <c r="S46" s="39">
        <v>0</v>
      </c>
      <c r="T46" s="38">
        <f>SUMPRODUCT(LTA!J46:AN46,LTA!J$101:AN$101,LTA!J$104:AN$104)</f>
        <v>248.48000000000002</v>
      </c>
      <c r="U46" s="38">
        <f>SUMPRODUCT(LTA!J46:AN46,LTA!J$102:AN$102,LTA!J$104:AN$104)</f>
        <v>63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-212</v>
      </c>
      <c r="AA46" s="76">
        <f>STOA!I46</f>
        <v>0</v>
      </c>
      <c r="AB46" s="76">
        <f>-STOA!O46</f>
        <v>0</v>
      </c>
      <c r="AC46">
        <f t="shared" si="0"/>
        <v>10.525675740872966</v>
      </c>
      <c r="AD46">
        <f t="shared" si="1"/>
        <v>794.78951480876765</v>
      </c>
      <c r="AE46">
        <f>'IDT-1'!C46</f>
        <v>0</v>
      </c>
      <c r="AF46" s="25"/>
      <c r="AG46">
        <f t="shared" si="2"/>
        <v>794.78951480876765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-59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0</v>
      </c>
      <c r="E47">
        <f>GT_NG!Q47</f>
        <v>8.6481012658227847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639.03206489874526</v>
      </c>
      <c r="P47" s="37">
        <v>32.770000000000003</v>
      </c>
      <c r="Q47" s="37">
        <v>11.562608303249098</v>
      </c>
      <c r="R47" s="39">
        <v>26.3</v>
      </c>
      <c r="S47" s="39">
        <v>0</v>
      </c>
      <c r="T47" s="38">
        <f>SUMPRODUCT(LTA!J47:AN47,LTA!J$101:AN$101,LTA!J$104:AN$104)</f>
        <v>255.55</v>
      </c>
      <c r="U47" s="38">
        <f>SUMPRODUCT(LTA!J47:AN47,LTA!J$102:AN$102,LTA!J$104:AN$104)</f>
        <v>60.5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-212</v>
      </c>
      <c r="AA47" s="76">
        <f>STOA!I47</f>
        <v>0</v>
      </c>
      <c r="AB47" s="76">
        <f>-STOA!O47</f>
        <v>0</v>
      </c>
      <c r="AC47">
        <f t="shared" si="0"/>
        <v>10.632495668989566</v>
      </c>
      <c r="AD47">
        <f t="shared" si="1"/>
        <v>794.32252823172416</v>
      </c>
      <c r="AE47">
        <f>'IDT-1'!C47</f>
        <v>0</v>
      </c>
      <c r="AF47" s="25"/>
      <c r="AG47">
        <f t="shared" si="2"/>
        <v>794.32252823172416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-66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0</v>
      </c>
      <c r="E48">
        <f>GT_NG!Q48</f>
        <v>8.6481012658227847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642.13576157010016</v>
      </c>
      <c r="P48" s="37">
        <v>32.770000000000003</v>
      </c>
      <c r="Q48" s="37">
        <v>11.562608303249098</v>
      </c>
      <c r="R48" s="39">
        <v>26.3</v>
      </c>
      <c r="S48" s="39">
        <v>0</v>
      </c>
      <c r="T48" s="38">
        <f>SUMPRODUCT(LTA!J48:AN48,LTA!J$101:AN$101,LTA!J$104:AN$104)</f>
        <v>256.93</v>
      </c>
      <c r="U48" s="38">
        <f>SUMPRODUCT(LTA!J48:AN48,LTA!J$102:AN$102,LTA!J$104:AN$104)</f>
        <v>60.5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-212</v>
      </c>
      <c r="AA48" s="76">
        <f>STOA!I48</f>
        <v>0</v>
      </c>
      <c r="AB48" s="76">
        <f>-STOA!O48</f>
        <v>0</v>
      </c>
      <c r="AC48">
        <f t="shared" si="0"/>
        <v>10.643884548178322</v>
      </c>
      <c r="AD48">
        <f t="shared" si="1"/>
        <v>801.7948360238903</v>
      </c>
      <c r="AE48">
        <f>'IDT-1'!C48</f>
        <v>0</v>
      </c>
      <c r="AF48" s="25"/>
      <c r="AG48">
        <f t="shared" si="2"/>
        <v>801.7948360238903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-63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0</v>
      </c>
      <c r="E49">
        <f>GT_NG!Q49</f>
        <v>8.6481012658227847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638.39447103330372</v>
      </c>
      <c r="P49" s="37">
        <v>32.770000000000003</v>
      </c>
      <c r="Q49" s="37">
        <v>11.562608303249098</v>
      </c>
      <c r="R49" s="39">
        <v>26.3</v>
      </c>
      <c r="S49" s="39">
        <v>0</v>
      </c>
      <c r="T49" s="38">
        <f>SUMPRODUCT(LTA!J49:AN49,LTA!J$101:AN$101,LTA!J$104:AN$104)</f>
        <v>259.31</v>
      </c>
      <c r="U49" s="38">
        <f>SUMPRODUCT(LTA!J49:AN49,LTA!J$102:AN$102,LTA!J$104:AN$104)</f>
        <v>60.5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-207</v>
      </c>
      <c r="AA49" s="76">
        <f>STOA!I49</f>
        <v>0</v>
      </c>
      <c r="AB49" s="76">
        <f>-STOA!O49</f>
        <v>0</v>
      </c>
      <c r="AC49">
        <f t="shared" si="0"/>
        <v>10.735463619665166</v>
      </c>
      <c r="AD49">
        <f t="shared" si="1"/>
        <v>787.34196641560709</v>
      </c>
      <c r="AE49">
        <f>'IDT-1'!C49</f>
        <v>0</v>
      </c>
      <c r="AF49" s="25"/>
      <c r="AG49">
        <f t="shared" si="2"/>
        <v>787.34196641560709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-81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0</v>
      </c>
      <c r="E50">
        <f>GT_NG!Q50</f>
        <v>8.6481012658227847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638.0795296362104</v>
      </c>
      <c r="P50" s="37">
        <v>32.770000000000003</v>
      </c>
      <c r="Q50" s="37">
        <v>11.562608303249098</v>
      </c>
      <c r="R50" s="39">
        <v>26.3</v>
      </c>
      <c r="S50" s="39">
        <v>0</v>
      </c>
      <c r="T50" s="38">
        <f>SUMPRODUCT(LTA!J50:AN50,LTA!J$101:AN$101,LTA!J$104:AN$104)</f>
        <v>259.64</v>
      </c>
      <c r="U50" s="38">
        <f>SUMPRODUCT(LTA!J50:AN50,LTA!J$102:AN$102,LTA!J$104:AN$104)</f>
        <v>60.5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-202</v>
      </c>
      <c r="AA50" s="76">
        <f>STOA!I50</f>
        <v>0</v>
      </c>
      <c r="AB50" s="76">
        <f>-STOA!O50</f>
        <v>0</v>
      </c>
      <c r="AC50">
        <f t="shared" si="0"/>
        <v>10.688413167072214</v>
      </c>
      <c r="AD50">
        <f t="shared" si="1"/>
        <v>793.40407547110681</v>
      </c>
      <c r="AE50">
        <f>'IDT-1'!C50</f>
        <v>0</v>
      </c>
      <c r="AF50" s="25"/>
      <c r="AG50">
        <f t="shared" si="2"/>
        <v>793.40407547110681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-80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0</v>
      </c>
      <c r="E51">
        <f>GT_NG!Q51</f>
        <v>8.6481012658227847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641.16044675434932</v>
      </c>
      <c r="P51" s="37">
        <v>32.770000000000003</v>
      </c>
      <c r="Q51" s="37">
        <v>11.562608303249098</v>
      </c>
      <c r="R51" s="39">
        <v>26.3</v>
      </c>
      <c r="S51" s="39">
        <v>0</v>
      </c>
      <c r="T51" s="38">
        <f>SUMPRODUCT(LTA!J51:AN51,LTA!J$101:AN$101,LTA!J$104:AN$104)</f>
        <v>256.3</v>
      </c>
      <c r="U51" s="38">
        <f>SUMPRODUCT(LTA!J51:AN51,LTA!J$102:AN$102,LTA!J$104:AN$104)</f>
        <v>60.67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-202</v>
      </c>
      <c r="AA51" s="76">
        <f>STOA!I51</f>
        <v>0</v>
      </c>
      <c r="AB51" s="76">
        <f>-STOA!O51</f>
        <v>0</v>
      </c>
      <c r="AC51">
        <f t="shared" si="0"/>
        <v>10.585521182919841</v>
      </c>
      <c r="AD51">
        <f t="shared" si="1"/>
        <v>806.41788457339817</v>
      </c>
      <c r="AE51">
        <f>'IDT-1'!C51</f>
        <v>0</v>
      </c>
      <c r="AF51" s="25"/>
      <c r="AG51">
        <f t="shared" si="2"/>
        <v>806.41788457339817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-67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0</v>
      </c>
      <c r="E52">
        <f>GT_NG!Q52</f>
        <v>8.6481012658227847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641.16044675434932</v>
      </c>
      <c r="P52" s="37">
        <v>32.770000000000003</v>
      </c>
      <c r="Q52" s="37">
        <v>11.562608303249098</v>
      </c>
      <c r="R52" s="39">
        <v>26.3</v>
      </c>
      <c r="S52" s="39">
        <v>0</v>
      </c>
      <c r="T52" s="38">
        <f>SUMPRODUCT(LTA!J52:AN52,LTA!J$101:AN$101,LTA!J$104:AN$104)</f>
        <v>254.63</v>
      </c>
      <c r="U52" s="38">
        <f>SUMPRODUCT(LTA!J52:AN52,LTA!J$102:AN$102,LTA!J$104:AN$104)</f>
        <v>60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-197</v>
      </c>
      <c r="AA52" s="76">
        <f>STOA!I52</f>
        <v>0</v>
      </c>
      <c r="AB52" s="76">
        <f>-STOA!O52</f>
        <v>0</v>
      </c>
      <c r="AC52">
        <f t="shared" si="0"/>
        <v>10.535823909789423</v>
      </c>
      <c r="AD52">
        <f t="shared" si="1"/>
        <v>808.12758184652841</v>
      </c>
      <c r="AE52">
        <f>'IDT-1'!C52</f>
        <v>0</v>
      </c>
      <c r="AF52" s="25"/>
      <c r="AG52">
        <f t="shared" si="2"/>
        <v>808.12758184652841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-68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0</v>
      </c>
      <c r="E53">
        <f>GT_NG!Q53</f>
        <v>8.6481012658227847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640.20286720803824</v>
      </c>
      <c r="P53" s="37">
        <v>32.770000000000003</v>
      </c>
      <c r="Q53" s="37">
        <v>11.562608303249098</v>
      </c>
      <c r="R53" s="39">
        <v>26.3</v>
      </c>
      <c r="S53" s="39">
        <v>0</v>
      </c>
      <c r="T53" s="38">
        <f>SUMPRODUCT(LTA!J53:AN53,LTA!J$101:AN$101,LTA!J$104:AN$104)</f>
        <v>250.3</v>
      </c>
      <c r="U53" s="38">
        <f>SUMPRODUCT(LTA!J53:AN53,LTA!J$102:AN$102,LTA!J$104:AN$104)</f>
        <v>60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-197</v>
      </c>
      <c r="AA53" s="76">
        <f>STOA!I53</f>
        <v>0</v>
      </c>
      <c r="AB53" s="76">
        <f>-STOA!O53</f>
        <v>0</v>
      </c>
      <c r="AC53">
        <f t="shared" si="0"/>
        <v>10.628223200132471</v>
      </c>
      <c r="AD53">
        <f t="shared" si="1"/>
        <v>785.74760300987441</v>
      </c>
      <c r="AE53">
        <f>'IDT-1'!C53</f>
        <v>0</v>
      </c>
      <c r="AF53" s="25"/>
      <c r="AG53">
        <f t="shared" si="2"/>
        <v>785.74760300987441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-85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0</v>
      </c>
      <c r="E54">
        <f>GT_NG!Q54</f>
        <v>8.6481012658227847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640.20286720803824</v>
      </c>
      <c r="P54" s="37">
        <v>32.770000000000003</v>
      </c>
      <c r="Q54" s="37">
        <v>11.562608303249098</v>
      </c>
      <c r="R54" s="39">
        <v>26.3</v>
      </c>
      <c r="S54" s="39">
        <v>0</v>
      </c>
      <c r="T54" s="38">
        <f>SUMPRODUCT(LTA!J54:AN54,LTA!J$101:AN$101,LTA!J$104:AN$104)</f>
        <v>248.63</v>
      </c>
      <c r="U54" s="38">
        <f>SUMPRODUCT(LTA!J54:AN54,LTA!J$102:AN$102,LTA!J$104:AN$104)</f>
        <v>60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-202</v>
      </c>
      <c r="AA54" s="76">
        <f>STOA!I54</f>
        <v>0</v>
      </c>
      <c r="AB54" s="76">
        <f>-STOA!O54</f>
        <v>0</v>
      </c>
      <c r="AC54">
        <f t="shared" si="0"/>
        <v>10.654503791545492</v>
      </c>
      <c r="AD54">
        <f t="shared" si="1"/>
        <v>779.05132241846127</v>
      </c>
      <c r="AE54">
        <f>'IDT-1'!C54</f>
        <v>0</v>
      </c>
      <c r="AF54" s="25"/>
      <c r="AG54">
        <f t="shared" si="2"/>
        <v>779.05132241846127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-85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0</v>
      </c>
      <c r="E55">
        <f>GT_NG!Q55</f>
        <v>8.6481012658227847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639.31721043248388</v>
      </c>
      <c r="P55" s="37">
        <v>32.770000000000003</v>
      </c>
      <c r="Q55" s="37">
        <v>11.562608303249098</v>
      </c>
      <c r="R55" s="39">
        <v>26.3</v>
      </c>
      <c r="S55" s="39">
        <v>0</v>
      </c>
      <c r="T55" s="38">
        <f>SUMPRODUCT(LTA!J55:AN55,LTA!J$101:AN$101,LTA!J$104:AN$104)</f>
        <v>251.54000000000002</v>
      </c>
      <c r="U55" s="38">
        <f>SUMPRODUCT(LTA!J55:AN55,LTA!J$102:AN$102,LTA!J$104:AN$104)</f>
        <v>60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-232</v>
      </c>
      <c r="AA55" s="76">
        <f>STOA!I55</f>
        <v>0</v>
      </c>
      <c r="AB55" s="76">
        <f>-STOA!O55</f>
        <v>0</v>
      </c>
      <c r="AC55">
        <f t="shared" si="0"/>
        <v>10.945439808587318</v>
      </c>
      <c r="AD55">
        <f t="shared" si="1"/>
        <v>745.784729625865</v>
      </c>
      <c r="AE55">
        <f>'IDT-1'!C55</f>
        <v>0</v>
      </c>
      <c r="AF55" s="25"/>
      <c r="AG55">
        <f t="shared" si="2"/>
        <v>745.784729625865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-90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0</v>
      </c>
      <c r="E56">
        <f>GT_NG!Q56</f>
        <v>8.6481012658227847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639.31721043248388</v>
      </c>
      <c r="P56" s="37">
        <v>32.770000000000003</v>
      </c>
      <c r="Q56" s="37">
        <v>11.562608303249098</v>
      </c>
      <c r="R56" s="39">
        <v>26.3</v>
      </c>
      <c r="S56" s="39">
        <v>0</v>
      </c>
      <c r="T56" s="38">
        <f>SUMPRODUCT(LTA!J56:AN56,LTA!J$101:AN$101,LTA!J$104:AN$104)</f>
        <v>250.75</v>
      </c>
      <c r="U56" s="38">
        <f>SUMPRODUCT(LTA!J56:AN56,LTA!J$102:AN$102,LTA!J$104:AN$104)</f>
        <v>60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-242</v>
      </c>
      <c r="AA56" s="76">
        <f>STOA!I56</f>
        <v>0</v>
      </c>
      <c r="AB56" s="76">
        <f>-STOA!O56</f>
        <v>0</v>
      </c>
      <c r="AC56">
        <f t="shared" si="0"/>
        <v>11.072920219391591</v>
      </c>
      <c r="AD56">
        <f t="shared" si="1"/>
        <v>727.86724921506084</v>
      </c>
      <c r="AE56">
        <f>'IDT-1'!C56</f>
        <v>0</v>
      </c>
      <c r="AF56" s="25"/>
      <c r="AG56">
        <f t="shared" si="2"/>
        <v>727.86724921506084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-97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0</v>
      </c>
      <c r="E57">
        <f>GT_NG!Q57</f>
        <v>8.6481012658227847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641.38314007084887</v>
      </c>
      <c r="P57" s="37">
        <v>32.770000000000003</v>
      </c>
      <c r="Q57" s="37">
        <v>11.562608303249098</v>
      </c>
      <c r="R57" s="39">
        <v>26.3</v>
      </c>
      <c r="S57" s="39">
        <v>0</v>
      </c>
      <c r="T57" s="38">
        <f>SUMPRODUCT(LTA!J57:AN57,LTA!J$101:AN$101,LTA!J$104:AN$104)</f>
        <v>253.55</v>
      </c>
      <c r="U57" s="38">
        <f>SUMPRODUCT(LTA!J57:AN57,LTA!J$102:AN$102,LTA!J$104:AN$104)</f>
        <v>60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-237</v>
      </c>
      <c r="AA57" s="76">
        <f>STOA!I57</f>
        <v>0</v>
      </c>
      <c r="AB57" s="76">
        <f>-STOA!O57</f>
        <v>0</v>
      </c>
      <c r="AC57">
        <f t="shared" si="0"/>
        <v>11.142319743701256</v>
      </c>
      <c r="AD57">
        <f t="shared" si="1"/>
        <v>728.66377932911621</v>
      </c>
      <c r="AE57">
        <f>'IDT-1'!C57</f>
        <v>0</v>
      </c>
      <c r="AF57" s="25"/>
      <c r="AG57">
        <f t="shared" si="2"/>
        <v>728.66377932911621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-106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0</v>
      </c>
      <c r="E58">
        <f>GT_NG!Q58</f>
        <v>8.6481012658227847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641.38314007084887</v>
      </c>
      <c r="P58" s="37">
        <v>32.770000000000003</v>
      </c>
      <c r="Q58" s="37">
        <v>11.562608303249098</v>
      </c>
      <c r="R58" s="39">
        <v>26.3</v>
      </c>
      <c r="S58" s="39">
        <v>0</v>
      </c>
      <c r="T58" s="38">
        <f>SUMPRODUCT(LTA!J58:AN58,LTA!J$101:AN$101,LTA!J$104:AN$104)</f>
        <v>254.88</v>
      </c>
      <c r="U58" s="38">
        <f>SUMPRODUCT(LTA!J58:AN58,LTA!J$102:AN$102,LTA!J$104:AN$104)</f>
        <v>60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-232</v>
      </c>
      <c r="AA58" s="76">
        <f>STOA!I58</f>
        <v>0</v>
      </c>
      <c r="AB58" s="76">
        <f>-STOA!O58</f>
        <v>0</v>
      </c>
      <c r="AC58">
        <f t="shared" si="0"/>
        <v>11.089803197440419</v>
      </c>
      <c r="AD58">
        <f t="shared" si="1"/>
        <v>738.04629587537693</v>
      </c>
      <c r="AE58">
        <f>'IDT-1'!C58</f>
        <v>0</v>
      </c>
      <c r="AF58" s="25"/>
      <c r="AG58">
        <f t="shared" si="2"/>
        <v>738.04629587537693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-103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0</v>
      </c>
      <c r="E59">
        <f>GT_NG!Q59</f>
        <v>8.4157719977863863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640.85757282209192</v>
      </c>
      <c r="P59" s="37">
        <v>32.770000000000003</v>
      </c>
      <c r="Q59" s="37">
        <v>11.562608303249098</v>
      </c>
      <c r="R59" s="39">
        <v>26.3</v>
      </c>
      <c r="S59" s="39">
        <v>0</v>
      </c>
      <c r="T59" s="38">
        <f>SUMPRODUCT(LTA!J59:AN59,LTA!J$101:AN$101,LTA!J$104:AN$104)</f>
        <v>259.13</v>
      </c>
      <c r="U59" s="38">
        <f>SUMPRODUCT(LTA!J59:AN59,LTA!J$102:AN$102,LTA!J$104:AN$104)</f>
        <v>60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-222</v>
      </c>
      <c r="AA59" s="76">
        <f>STOA!I59</f>
        <v>0</v>
      </c>
      <c r="AB59" s="76">
        <f>-STOA!O59</f>
        <v>0</v>
      </c>
      <c r="AC59">
        <f t="shared" si="0"/>
        <v>10.991260512087763</v>
      </c>
      <c r="AD59">
        <f t="shared" si="1"/>
        <v>757.63694204393619</v>
      </c>
      <c r="AE59">
        <f>'IDT-1'!C59</f>
        <v>0</v>
      </c>
      <c r="AF59" s="25"/>
      <c r="AG59">
        <f t="shared" si="2"/>
        <v>757.63694204393619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-97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0</v>
      </c>
      <c r="E60">
        <f>GT_NG!Q60</f>
        <v>8.4157719977863863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641.99011375599127</v>
      </c>
      <c r="P60" s="37">
        <v>32.770000000000003</v>
      </c>
      <c r="Q60" s="37">
        <v>11.562608303249098</v>
      </c>
      <c r="R60" s="39">
        <v>26.3</v>
      </c>
      <c r="S60" s="39">
        <v>0</v>
      </c>
      <c r="T60" s="38">
        <f>SUMPRODUCT(LTA!J60:AN60,LTA!J$101:AN$101,LTA!J$104:AN$104)</f>
        <v>258.3</v>
      </c>
      <c r="U60" s="38">
        <f>SUMPRODUCT(LTA!J60:AN60,LTA!J$102:AN$102,LTA!J$104:AN$104)</f>
        <v>60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-212</v>
      </c>
      <c r="AA60" s="76">
        <f>STOA!I60</f>
        <v>0</v>
      </c>
      <c r="AB60" s="76">
        <f>-STOA!O60</f>
        <v>0</v>
      </c>
      <c r="AC60">
        <f t="shared" si="0"/>
        <v>10.922868466828739</v>
      </c>
      <c r="AD60">
        <f t="shared" si="1"/>
        <v>767.00787502309458</v>
      </c>
      <c r="AE60">
        <f>'IDT-1'!C60</f>
        <v>0</v>
      </c>
      <c r="AF60" s="25"/>
      <c r="AG60">
        <f t="shared" si="2"/>
        <v>767.00787502309458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-98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0</v>
      </c>
      <c r="E61">
        <f>GT_NG!Q61</f>
        <v>8.4157719977863863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640.76011375599126</v>
      </c>
      <c r="P61" s="37">
        <v>32.770000000000003</v>
      </c>
      <c r="Q61" s="37">
        <v>11.562608303249098</v>
      </c>
      <c r="R61" s="39">
        <v>26.3</v>
      </c>
      <c r="S61" s="39">
        <v>0</v>
      </c>
      <c r="T61" s="38">
        <f>SUMPRODUCT(LTA!J61:AN61,LTA!J$101:AN$101,LTA!J$104:AN$104)</f>
        <v>257.35000000000002</v>
      </c>
      <c r="U61" s="38">
        <f>SUMPRODUCT(LTA!J61:AN61,LTA!J$102:AN$102,LTA!J$104:AN$104)</f>
        <v>60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-202</v>
      </c>
      <c r="AA61" s="76">
        <f>STOA!I61</f>
        <v>0</v>
      </c>
      <c r="AB61" s="76">
        <f>-STOA!O61</f>
        <v>0</v>
      </c>
      <c r="AC61">
        <f t="shared" si="0"/>
        <v>10.90586446682874</v>
      </c>
      <c r="AD61">
        <f t="shared" si="1"/>
        <v>764.84487902309479</v>
      </c>
      <c r="AE61">
        <f>'IDT-1'!C61</f>
        <v>0</v>
      </c>
      <c r="AF61" s="25"/>
      <c r="AG61">
        <f t="shared" si="2"/>
        <v>764.84487902309479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-108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0</v>
      </c>
      <c r="E62">
        <f>GT_NG!Q62</f>
        <v>8.4157719977863863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640.76011375599126</v>
      </c>
      <c r="P62" s="37">
        <v>32.770000000000003</v>
      </c>
      <c r="Q62" s="37">
        <v>11.562608303249098</v>
      </c>
      <c r="R62" s="39">
        <v>26.3</v>
      </c>
      <c r="S62" s="39">
        <v>0</v>
      </c>
      <c r="T62" s="38">
        <f>SUMPRODUCT(LTA!J62:AN62,LTA!J$101:AN$101,LTA!J$104:AN$104)</f>
        <v>247.45</v>
      </c>
      <c r="U62" s="38">
        <f>SUMPRODUCT(LTA!J62:AN62,LTA!J$102:AN$102,LTA!J$104:AN$104)</f>
        <v>60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-197</v>
      </c>
      <c r="AA62" s="76">
        <f>STOA!I62</f>
        <v>0</v>
      </c>
      <c r="AB62" s="76">
        <f>-STOA!O62</f>
        <v>0</v>
      </c>
      <c r="AC62">
        <f t="shared" si="0"/>
        <v>10.77361523885051</v>
      </c>
      <c r="AD62">
        <f t="shared" si="1"/>
        <v>762.07712825107285</v>
      </c>
      <c r="AE62">
        <f>'IDT-1'!C62</f>
        <v>0</v>
      </c>
      <c r="AF62" s="25"/>
      <c r="AG62">
        <f t="shared" si="2"/>
        <v>762.07712825107285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-106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0</v>
      </c>
      <c r="E63">
        <f>GT_NG!Q63</f>
        <v>8.4157719977863863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654.06211728008134</v>
      </c>
      <c r="P63" s="37">
        <v>32.770000000000003</v>
      </c>
      <c r="Q63" s="37">
        <v>11.562608303249098</v>
      </c>
      <c r="R63" s="39">
        <v>26.3</v>
      </c>
      <c r="S63" s="39">
        <v>0</v>
      </c>
      <c r="T63" s="38">
        <f>SUMPRODUCT(LTA!J63:AN63,LTA!J$101:AN$101,LTA!J$104:AN$104)</f>
        <v>238.45</v>
      </c>
      <c r="U63" s="38">
        <f>SUMPRODUCT(LTA!J63:AN63,LTA!J$102:AN$102,LTA!J$104:AN$104)</f>
        <v>60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-187</v>
      </c>
      <c r="AA63" s="76">
        <f>STOA!I63</f>
        <v>0</v>
      </c>
      <c r="AB63" s="76">
        <f>-STOA!O63</f>
        <v>0</v>
      </c>
      <c r="AC63">
        <f t="shared" si="0"/>
        <v>10.815032184621016</v>
      </c>
      <c r="AD63">
        <f t="shared" si="1"/>
        <v>765.33771482939233</v>
      </c>
      <c r="AE63">
        <f>'IDT-1'!C63</f>
        <v>0</v>
      </c>
      <c r="AF63" s="25"/>
      <c r="AG63">
        <f t="shared" si="2"/>
        <v>765.33771482939233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-117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0</v>
      </c>
      <c r="E64">
        <f>GT_NG!Q64</f>
        <v>8.4157719977863863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656.47524556215183</v>
      </c>
      <c r="P64" s="37">
        <v>32.770000000000003</v>
      </c>
      <c r="Q64" s="37">
        <v>11.562608303249098</v>
      </c>
      <c r="R64" s="39">
        <v>26.3</v>
      </c>
      <c r="S64" s="39">
        <v>0</v>
      </c>
      <c r="T64" s="38">
        <f>SUMPRODUCT(LTA!J64:AN64,LTA!J$101:AN$101,LTA!J$104:AN$104)</f>
        <v>223.11</v>
      </c>
      <c r="U64" s="38">
        <f>SUMPRODUCT(LTA!J64:AN64,LTA!J$102:AN$102,LTA!J$104:AN$104)</f>
        <v>60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-177</v>
      </c>
      <c r="AA64" s="76">
        <f>STOA!I64</f>
        <v>0</v>
      </c>
      <c r="AB64" s="76">
        <f>-STOA!O64</f>
        <v>0</v>
      </c>
      <c r="AC64">
        <f t="shared" si="0"/>
        <v>10.651312038960331</v>
      </c>
      <c r="AD64">
        <f t="shared" si="1"/>
        <v>760.57456325712349</v>
      </c>
      <c r="AE64">
        <f>'IDT-1'!C64</f>
        <v>0</v>
      </c>
      <c r="AF64" s="25"/>
      <c r="AG64">
        <f t="shared" si="2"/>
        <v>760.57456325712349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-119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0</v>
      </c>
      <c r="E65">
        <f>GT_NG!Q65</f>
        <v>8.4157719977863863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652.89524669607329</v>
      </c>
      <c r="P65" s="37">
        <v>32.770000000000003</v>
      </c>
      <c r="Q65" s="37">
        <v>11.562608303249098</v>
      </c>
      <c r="R65" s="39">
        <v>26.3</v>
      </c>
      <c r="S65" s="39">
        <v>0</v>
      </c>
      <c r="T65" s="38">
        <f>SUMPRODUCT(LTA!J65:AN65,LTA!J$101:AN$101,LTA!J$104:AN$104)</f>
        <v>209.85</v>
      </c>
      <c r="U65" s="38">
        <f>SUMPRODUCT(LTA!J65:AN65,LTA!J$102:AN$102,LTA!J$104:AN$104)</f>
        <v>60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-157</v>
      </c>
      <c r="AA65" s="76">
        <f>STOA!I65</f>
        <v>0</v>
      </c>
      <c r="AB65" s="76">
        <f>-STOA!O65</f>
        <v>0</v>
      </c>
      <c r="AC65">
        <f t="shared" si="0"/>
        <v>10.433485546696268</v>
      </c>
      <c r="AD65">
        <f t="shared" si="1"/>
        <v>754.95239088330902</v>
      </c>
      <c r="AE65">
        <f>'IDT-1'!C65</f>
        <v>0</v>
      </c>
      <c r="AF65" s="25"/>
      <c r="AG65">
        <f t="shared" si="2"/>
        <v>754.95239088330902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-128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0</v>
      </c>
      <c r="E66">
        <f>GT_NG!Q66</f>
        <v>8.4122984421973221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639.93085568918866</v>
      </c>
      <c r="P66" s="37">
        <v>32.770000000000003</v>
      </c>
      <c r="Q66" s="37">
        <v>11.562608303249098</v>
      </c>
      <c r="R66" s="39">
        <v>26.3</v>
      </c>
      <c r="S66" s="39">
        <v>0</v>
      </c>
      <c r="T66" s="38">
        <f>SUMPRODUCT(LTA!J66:AN66,LTA!J$101:AN$101,LTA!J$104:AN$104)</f>
        <v>196.16</v>
      </c>
      <c r="U66" s="38">
        <f>SUMPRODUCT(LTA!J66:AN66,LTA!J$102:AN$102,LTA!J$104:AN$104)</f>
        <v>60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-142</v>
      </c>
      <c r="AA66" s="76">
        <f>STOA!I66</f>
        <v>0</v>
      </c>
      <c r="AB66" s="76">
        <f>-STOA!O66</f>
        <v>0</v>
      </c>
      <c r="AC66">
        <f t="shared" si="0"/>
        <v>10.044743882609078</v>
      </c>
      <c r="AD66">
        <f t="shared" si="1"/>
        <v>751.68326798492262</v>
      </c>
      <c r="AE66">
        <f>'IDT-1'!C66</f>
        <v>0</v>
      </c>
      <c r="AF66" s="25"/>
      <c r="AG66">
        <f t="shared" si="2"/>
        <v>751.68326798492262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-120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0</v>
      </c>
      <c r="E67">
        <f>GT_NG!Q67</f>
        <v>8.4122984421973221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632.64119539903982</v>
      </c>
      <c r="P67" s="37">
        <v>32.770000000000003</v>
      </c>
      <c r="Q67" s="37">
        <v>11.562608303249098</v>
      </c>
      <c r="R67" s="39">
        <v>26.3</v>
      </c>
      <c r="S67" s="39">
        <v>0</v>
      </c>
      <c r="T67" s="38">
        <f>SUMPRODUCT(LTA!J67:AN67,LTA!J$101:AN$101,LTA!J$104:AN$104)</f>
        <v>180.2</v>
      </c>
      <c r="U67" s="38">
        <f>SUMPRODUCT(LTA!J67:AN67,LTA!J$102:AN$102,LTA!J$104:AN$104)</f>
        <v>60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-148</v>
      </c>
      <c r="AA67" s="76">
        <f>STOA!I67</f>
        <v>0</v>
      </c>
      <c r="AB67" s="76">
        <f>-STOA!O67</f>
        <v>0</v>
      </c>
      <c r="AC67">
        <f t="shared" si="0"/>
        <v>9.666863575280809</v>
      </c>
      <c r="AD67">
        <f t="shared" si="1"/>
        <v>753.81148800210212</v>
      </c>
      <c r="AE67">
        <f>'IDT-1'!C67</f>
        <v>0</v>
      </c>
      <c r="AF67" s="25"/>
      <c r="AG67">
        <f t="shared" si="2"/>
        <v>753.81148800210212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-89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0</v>
      </c>
      <c r="E68">
        <f>GT_NG!Q68</f>
        <v>8.4157719977863863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635.30361564409998</v>
      </c>
      <c r="P68" s="37">
        <v>32.770000000000003</v>
      </c>
      <c r="Q68" s="37">
        <v>11.562608303249098</v>
      </c>
      <c r="R68" s="39">
        <v>26.3</v>
      </c>
      <c r="S68" s="39">
        <v>0</v>
      </c>
      <c r="T68" s="38">
        <f>SUMPRODUCT(LTA!J68:AN68,LTA!J$101:AN$101,LTA!J$104:AN$104)</f>
        <v>161.97</v>
      </c>
      <c r="U68" s="38">
        <f>SUMPRODUCT(LTA!J68:AN68,LTA!J$102:AN$102,LTA!J$104:AN$104)</f>
        <v>60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-138</v>
      </c>
      <c r="AA68" s="76">
        <f>STOA!I68</f>
        <v>0</v>
      </c>
      <c r="AB68" s="76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9.427543772686807</v>
      </c>
      <c r="AD68">
        <f t="shared" ref="AD68:AD98" si="4">SUM(B68:AB68,AI68:AV68)-AC68</f>
        <v>753.48670160534527</v>
      </c>
      <c r="AE68">
        <f>'IDT-1'!C68</f>
        <v>0</v>
      </c>
      <c r="AF68" s="25"/>
      <c r="AG68">
        <f t="shared" ref="AG68:AG98" si="5">SUM(AD68:AF68)</f>
        <v>753.48670160534527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-84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0</v>
      </c>
      <c r="E69">
        <f>GT_NG!Q69</f>
        <v>8.4157719977863863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650.75549337819484</v>
      </c>
      <c r="P69" s="37">
        <v>32.770000000000003</v>
      </c>
      <c r="Q69" s="37">
        <v>11.56201078448426</v>
      </c>
      <c r="R69" s="39">
        <v>26.3</v>
      </c>
      <c r="S69" s="39">
        <v>0</v>
      </c>
      <c r="T69" s="38">
        <f>SUMPRODUCT(LTA!J69:AN69,LTA!J$101:AN$101,LTA!J$104:AN$104)</f>
        <v>142.53</v>
      </c>
      <c r="U69" s="38">
        <f>SUMPRODUCT(LTA!J69:AN69,LTA!J$102:AN$102,LTA!J$104:AN$104)</f>
        <v>60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-120</v>
      </c>
      <c r="AA69" s="76">
        <f>STOA!I69</f>
        <v>0</v>
      </c>
      <c r="AB69" s="76">
        <f>-STOA!O69</f>
        <v>0</v>
      </c>
      <c r="AC69">
        <f t="shared" si="3"/>
        <v>9.2863733024099204</v>
      </c>
      <c r="AD69">
        <f t="shared" si="4"/>
        <v>763.6391522909521</v>
      </c>
      <c r="AE69">
        <f>'IDT-1'!C69</f>
        <v>0</v>
      </c>
      <c r="AF69" s="25"/>
      <c r="AG69">
        <f t="shared" si="5"/>
        <v>763.6391522909521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-88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0</v>
      </c>
      <c r="E70">
        <f>GT_NG!Q70</f>
        <v>8.4157719977863863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664.16047891313838</v>
      </c>
      <c r="P70" s="37">
        <v>43.37</v>
      </c>
      <c r="Q70" s="37">
        <v>11.561513089005235</v>
      </c>
      <c r="R70" s="39">
        <v>26.3</v>
      </c>
      <c r="S70" s="39">
        <v>0</v>
      </c>
      <c r="T70" s="38">
        <f>SUMPRODUCT(LTA!J70:AN70,LTA!J$101:AN$101,LTA!J$104:AN$104)</f>
        <v>123.96000000000001</v>
      </c>
      <c r="U70" s="38">
        <f>SUMPRODUCT(LTA!J70:AN70,LTA!J$102:AN$102,LTA!J$104:AN$104)</f>
        <v>60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-129</v>
      </c>
      <c r="AA70" s="76">
        <f>STOA!I70</f>
        <v>0</v>
      </c>
      <c r="AB70" s="76">
        <f>-STOA!O70</f>
        <v>0</v>
      </c>
      <c r="AC70">
        <f t="shared" si="3"/>
        <v>9.1951198967534715</v>
      </c>
      <c r="AD70">
        <f t="shared" si="4"/>
        <v>786.16489353607312</v>
      </c>
      <c r="AE70">
        <f>'IDT-1'!C70</f>
        <v>-16.934999999999999</v>
      </c>
      <c r="AF70" s="25"/>
      <c r="AG70">
        <f t="shared" si="5"/>
        <v>769.22989353607318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-62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0</v>
      </c>
      <c r="E71">
        <f>GT_NG!Q71</f>
        <v>8.4157719977863863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705.93829605916051</v>
      </c>
      <c r="P71" s="37">
        <v>68.11999999999999</v>
      </c>
      <c r="Q71" s="37">
        <v>22.08</v>
      </c>
      <c r="R71" s="39">
        <v>26.16</v>
      </c>
      <c r="S71" s="39">
        <v>0</v>
      </c>
      <c r="T71" s="38">
        <f>SUMPRODUCT(LTA!J71:AN71,LTA!J$101:AN$101,LTA!J$104:AN$104)</f>
        <v>103.2</v>
      </c>
      <c r="U71" s="38">
        <f>SUMPRODUCT(LTA!J71:AN71,LTA!J$102:AN$102,LTA!J$104:AN$104)</f>
        <v>107.4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0</v>
      </c>
      <c r="AA71" s="76">
        <f>STOA!I71</f>
        <v>0</v>
      </c>
      <c r="AB71" s="76">
        <f>-STOA!O71</f>
        <v>-96.37</v>
      </c>
      <c r="AC71">
        <f t="shared" si="3"/>
        <v>10.705347083314551</v>
      </c>
      <c r="AD71">
        <f t="shared" si="4"/>
        <v>798.83097040652899</v>
      </c>
      <c r="AE71">
        <f>'IDT-1'!C71</f>
        <v>-21</v>
      </c>
      <c r="AF71" s="25"/>
      <c r="AG71">
        <f t="shared" si="5"/>
        <v>777.83097040652899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-184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0</v>
      </c>
      <c r="E72">
        <f>GT_NG!Q72</f>
        <v>8.4157719977863863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721.89480816032722</v>
      </c>
      <c r="P72" s="37">
        <v>68.11999999999999</v>
      </c>
      <c r="Q72" s="37">
        <v>22.08</v>
      </c>
      <c r="R72" s="39">
        <v>20.979999999999997</v>
      </c>
      <c r="S72" s="39">
        <v>0</v>
      </c>
      <c r="T72" s="38">
        <f>SUMPRODUCT(LTA!J72:AN72,LTA!J$101:AN$101,LTA!J$104:AN$104)</f>
        <v>82.42</v>
      </c>
      <c r="U72" s="38">
        <f>SUMPRODUCT(LTA!J72:AN72,LTA!J$102:AN$102,LTA!J$104:AN$104)</f>
        <v>107.73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0</v>
      </c>
      <c r="AA72" s="76">
        <f>STOA!I72</f>
        <v>0</v>
      </c>
      <c r="AB72" s="76">
        <f>-STOA!O72</f>
        <v>-96.37</v>
      </c>
      <c r="AC72">
        <f t="shared" si="3"/>
        <v>10.645616514268859</v>
      </c>
      <c r="AD72">
        <f t="shared" si="4"/>
        <v>787.21721307674125</v>
      </c>
      <c r="AE72">
        <f>'IDT-1'!C72</f>
        <v>0</v>
      </c>
      <c r="AF72" s="25"/>
      <c r="AG72">
        <f t="shared" si="5"/>
        <v>787.21721307674125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-186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0</v>
      </c>
      <c r="E73">
        <f>GT_NG!Q73</f>
        <v>8.4157719977863863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727.31727194437553</v>
      </c>
      <c r="P73" s="37">
        <v>68.11999999999999</v>
      </c>
      <c r="Q73" s="37">
        <v>22.08</v>
      </c>
      <c r="R73" s="39">
        <v>11.982656319290463</v>
      </c>
      <c r="S73" s="39">
        <v>0</v>
      </c>
      <c r="T73" s="38">
        <f>SUMPRODUCT(LTA!J73:AN73,LTA!J$101:AN$101,LTA!J$104:AN$104)</f>
        <v>63.730000000000004</v>
      </c>
      <c r="U73" s="38">
        <f>SUMPRODUCT(LTA!J73:AN73,LTA!J$102:AN$102,LTA!J$104:AN$104)</f>
        <v>108.73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-28</v>
      </c>
      <c r="AA73" s="76">
        <f>STOA!I73</f>
        <v>0</v>
      </c>
      <c r="AB73" s="76">
        <f>-STOA!O73</f>
        <v>-96.37</v>
      </c>
      <c r="AC73">
        <f t="shared" si="3"/>
        <v>9.8980128981621824</v>
      </c>
      <c r="AD73">
        <f t="shared" si="4"/>
        <v>840.69993679618688</v>
      </c>
      <c r="AE73">
        <f>'IDT-1'!C73</f>
        <v>-42</v>
      </c>
      <c r="AF73" s="25"/>
      <c r="AG73">
        <f t="shared" si="5"/>
        <v>798.69993679618688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-84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0</v>
      </c>
      <c r="E74">
        <f>GT_NG!Q74</f>
        <v>8.4157719977863863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57.6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692.85099233598589</v>
      </c>
      <c r="P74" s="37">
        <v>68.11999999999999</v>
      </c>
      <c r="Q74" s="37">
        <v>22.08</v>
      </c>
      <c r="R74" s="39">
        <v>5.4926560232220609</v>
      </c>
      <c r="S74" s="39">
        <v>0</v>
      </c>
      <c r="T74" s="38">
        <f>SUMPRODUCT(LTA!J74:AN74,LTA!J$101:AN$101,LTA!J$104:AN$104)</f>
        <v>47.34</v>
      </c>
      <c r="U74" s="38">
        <f>SUMPRODUCT(LTA!J74:AN74,LTA!J$102:AN$102,LTA!J$104:AN$104)</f>
        <v>109.57000000000001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0</v>
      </c>
      <c r="AA74" s="76">
        <f>STOA!I74</f>
        <v>0</v>
      </c>
      <c r="AB74" s="76">
        <f>-STOA!O74</f>
        <v>-96.37</v>
      </c>
      <c r="AC74">
        <f t="shared" si="3"/>
        <v>9.0401226358093485</v>
      </c>
      <c r="AD74">
        <f t="shared" si="4"/>
        <v>856.05929772118509</v>
      </c>
      <c r="AE74">
        <f>'IDT-1'!C74</f>
        <v>-55</v>
      </c>
      <c r="AF74" s="25"/>
      <c r="AG74">
        <f t="shared" si="5"/>
        <v>801.05929772118509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-50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0</v>
      </c>
      <c r="E75">
        <f>GT_NG!Q75</f>
        <v>8.4157719977863863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57.6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784.77635364291882</v>
      </c>
      <c r="P75" s="37">
        <v>68.11999999999999</v>
      </c>
      <c r="Q75" s="37">
        <v>22.08</v>
      </c>
      <c r="R75" s="39">
        <v>0</v>
      </c>
      <c r="S75" s="39">
        <v>0</v>
      </c>
      <c r="T75" s="38">
        <f>SUMPRODUCT(LTA!J75:AN75,LTA!J$101:AN$101,LTA!J$104:AN$104)</f>
        <v>34.42</v>
      </c>
      <c r="U75" s="38">
        <f>SUMPRODUCT(LTA!J75:AN75,LTA!J$102:AN$102,LTA!J$104:AN$104)</f>
        <v>108.4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-144.55000000000001</v>
      </c>
      <c r="AC75">
        <f t="shared" si="3"/>
        <v>10.690672697312559</v>
      </c>
      <c r="AD75">
        <f t="shared" si="4"/>
        <v>788.57145294339273</v>
      </c>
      <c r="AE75">
        <f>'IDT-1'!C75</f>
        <v>-5</v>
      </c>
      <c r="AF75" s="25"/>
      <c r="AG75">
        <f t="shared" si="5"/>
        <v>783.57145294339273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-140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0</v>
      </c>
      <c r="E76">
        <f>GT_NG!Q76</f>
        <v>8.4157719977863863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57.6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836.2916105030929</v>
      </c>
      <c r="P76" s="37">
        <v>68.11999999999999</v>
      </c>
      <c r="Q76" s="37">
        <v>22.08</v>
      </c>
      <c r="R76" s="39">
        <v>0</v>
      </c>
      <c r="S76" s="39">
        <v>0</v>
      </c>
      <c r="T76" s="38">
        <f>SUMPRODUCT(LTA!J76:AN76,LTA!J$101:AN$101,LTA!J$104:AN$104)</f>
        <v>26.27</v>
      </c>
      <c r="U76" s="38">
        <f>SUMPRODUCT(LTA!J76:AN76,LTA!J$102:AN$102,LTA!J$104:AN$104)</f>
        <v>108.9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-144.55000000000001</v>
      </c>
      <c r="AC76">
        <f t="shared" si="3"/>
        <v>11.182186748191398</v>
      </c>
      <c r="AD76">
        <f t="shared" si="4"/>
        <v>812.94519575268794</v>
      </c>
      <c r="AE76">
        <f>'IDT-1'!C76</f>
        <v>-20</v>
      </c>
      <c r="AF76" s="25"/>
      <c r="AG76">
        <f t="shared" si="5"/>
        <v>792.94519575268794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-159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0</v>
      </c>
      <c r="E77">
        <f>GT_NG!Q77</f>
        <v>8.4157719977863863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57.6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846.49438490074863</v>
      </c>
      <c r="P77" s="37">
        <v>68.11999999999999</v>
      </c>
      <c r="Q77" s="37">
        <v>22.08</v>
      </c>
      <c r="R77" s="39">
        <v>0</v>
      </c>
      <c r="S77" s="39">
        <v>0</v>
      </c>
      <c r="T77" s="38">
        <f>SUMPRODUCT(LTA!J77:AN77,LTA!J$101:AN$101,LTA!J$104:AN$104)</f>
        <v>18.16</v>
      </c>
      <c r="U77" s="38">
        <f>SUMPRODUCT(LTA!J77:AN77,LTA!J$102:AN$102,LTA!J$104:AN$104)</f>
        <v>109.57000000000001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-192.73000000000002</v>
      </c>
      <c r="AC77">
        <f t="shared" si="3"/>
        <v>11.425268337696902</v>
      </c>
      <c r="AD77">
        <f t="shared" si="4"/>
        <v>787.284888560838</v>
      </c>
      <c r="AE77">
        <f>'IDT-1'!C77</f>
        <v>10</v>
      </c>
      <c r="AF77" s="25"/>
      <c r="AG77">
        <f t="shared" si="5"/>
        <v>797.284888560838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-139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0</v>
      </c>
      <c r="E78">
        <f>GT_NG!Q78</f>
        <v>8.4157719977863863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57.6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846.49438490074863</v>
      </c>
      <c r="P78" s="37">
        <v>68.11999999999999</v>
      </c>
      <c r="Q78" s="37">
        <v>22.08</v>
      </c>
      <c r="R78" s="39">
        <v>0</v>
      </c>
      <c r="S78" s="39">
        <v>0</v>
      </c>
      <c r="T78" s="38">
        <f>SUMPRODUCT(LTA!J78:AN78,LTA!J$101:AN$101,LTA!J$104:AN$104)</f>
        <v>15.36</v>
      </c>
      <c r="U78" s="38">
        <f>SUMPRODUCT(LTA!J78:AN78,LTA!J$102:AN$102,LTA!J$104:AN$104)</f>
        <v>110.07000000000001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-192.73000000000002</v>
      </c>
      <c r="AC78">
        <f t="shared" si="3"/>
        <v>11.391605701131692</v>
      </c>
      <c r="AD78">
        <f t="shared" si="4"/>
        <v>787.01855119740333</v>
      </c>
      <c r="AE78">
        <f>'IDT-1'!C78</f>
        <v>15</v>
      </c>
      <c r="AF78" s="25"/>
      <c r="AG78">
        <f t="shared" si="5"/>
        <v>802.01855119740333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-137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0</v>
      </c>
      <c r="E79">
        <f>GT_NG!Q79</f>
        <v>8.6481012658227847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846.5553369824454</v>
      </c>
      <c r="P79" s="37">
        <v>68.11999999999999</v>
      </c>
      <c r="Q79" s="37">
        <v>22.08</v>
      </c>
      <c r="R79" s="39">
        <v>0</v>
      </c>
      <c r="S79" s="39">
        <v>0</v>
      </c>
      <c r="T79" s="38">
        <f>SUMPRODUCT(LTA!J79:AN79,LTA!J$101:AN$101,LTA!J$104:AN$104)</f>
        <v>15</v>
      </c>
      <c r="U79" s="38">
        <f>SUMPRODUCT(LTA!J79:AN79,LTA!J$102:AN$102,LTA!J$104:AN$104)</f>
        <v>109.57000000000001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-192.73000000000002</v>
      </c>
      <c r="AC79">
        <f t="shared" si="3"/>
        <v>11.316433431116174</v>
      </c>
      <c r="AD79">
        <f t="shared" si="4"/>
        <v>795.52700481715215</v>
      </c>
      <c r="AE79">
        <f>'IDT-1'!C79</f>
        <v>25</v>
      </c>
      <c r="AF79" s="25"/>
      <c r="AG79">
        <f t="shared" si="5"/>
        <v>820.52700481715215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-128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0</v>
      </c>
      <c r="E80">
        <f>GT_NG!Q80</f>
        <v>8.6481012658227847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848.58699422825293</v>
      </c>
      <c r="P80" s="37">
        <v>68.11999999999999</v>
      </c>
      <c r="Q80" s="37">
        <v>22.08</v>
      </c>
      <c r="R80" s="39">
        <v>0</v>
      </c>
      <c r="S80" s="39">
        <v>0</v>
      </c>
      <c r="T80" s="38">
        <f>SUMPRODUCT(LTA!J80:AN80,LTA!J$101:AN$101,LTA!J$104:AN$104)</f>
        <v>15</v>
      </c>
      <c r="U80" s="38">
        <f>SUMPRODUCT(LTA!J80:AN80,LTA!J$102:AN$102,LTA!J$104:AN$104)</f>
        <v>109.23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-192.73000000000002</v>
      </c>
      <c r="AC80">
        <f t="shared" si="3"/>
        <v>11.376796267329098</v>
      </c>
      <c r="AD80">
        <f t="shared" si="4"/>
        <v>791.15829922674652</v>
      </c>
      <c r="AE80">
        <f>'IDT-1'!C80</f>
        <v>25</v>
      </c>
      <c r="AF80" s="25"/>
      <c r="AG80">
        <f t="shared" si="5"/>
        <v>816.15829922674652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-134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0</v>
      </c>
      <c r="E81">
        <f>GT_NG!Q81</f>
        <v>8.6481012658227847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848.26796122893461</v>
      </c>
      <c r="P81" s="37">
        <v>68.11999999999999</v>
      </c>
      <c r="Q81" s="37">
        <v>22.08</v>
      </c>
      <c r="R81" s="39">
        <v>0</v>
      </c>
      <c r="S81" s="39">
        <v>0</v>
      </c>
      <c r="T81" s="38">
        <f>SUMPRODUCT(LTA!J81:AN81,LTA!J$101:AN$101,LTA!J$104:AN$104)</f>
        <v>15</v>
      </c>
      <c r="U81" s="38">
        <f>SUMPRODUCT(LTA!J81:AN81,LTA!J$102:AN$102,LTA!J$104:AN$104)</f>
        <v>108.73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-192.73000000000002</v>
      </c>
      <c r="AC81">
        <f t="shared" si="3"/>
        <v>11.456882311043062</v>
      </c>
      <c r="AD81">
        <f t="shared" si="4"/>
        <v>779.25918018371431</v>
      </c>
      <c r="AE81">
        <f>'IDT-1'!C81</f>
        <v>35</v>
      </c>
      <c r="AF81" s="25"/>
      <c r="AG81">
        <f t="shared" si="5"/>
        <v>814.25918018371431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-145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0</v>
      </c>
      <c r="E82">
        <f>GT_NG!Q82</f>
        <v>8.6481012658227847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57.6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853.95552006862749</v>
      </c>
      <c r="P82" s="37">
        <v>68.11999999999999</v>
      </c>
      <c r="Q82" s="37">
        <v>22.08</v>
      </c>
      <c r="R82" s="39">
        <v>0</v>
      </c>
      <c r="S82" s="39">
        <v>0</v>
      </c>
      <c r="T82" s="38">
        <f>SUMPRODUCT(LTA!J82:AN82,LTA!J$101:AN$101,LTA!J$104:AN$104)</f>
        <v>15</v>
      </c>
      <c r="U82" s="38">
        <f>SUMPRODUCT(LTA!J82:AN82,LTA!J$102:AN$102,LTA!J$104:AN$104)</f>
        <v>108.23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-192.73000000000002</v>
      </c>
      <c r="AC82">
        <f t="shared" si="3"/>
        <v>11.528790543123083</v>
      </c>
      <c r="AD82">
        <f t="shared" si="4"/>
        <v>780.3748307913271</v>
      </c>
      <c r="AE82">
        <f>'IDT-1'!C82</f>
        <v>25</v>
      </c>
      <c r="AF82" s="25"/>
      <c r="AG82">
        <f t="shared" si="5"/>
        <v>805.3748307913271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-149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0</v>
      </c>
      <c r="E83">
        <f>GT_NG!Q83</f>
        <v>8.6481012658227847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57.6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840.22496166379881</v>
      </c>
      <c r="P83" s="37">
        <v>68.11999999999999</v>
      </c>
      <c r="Q83" s="37">
        <v>22.08</v>
      </c>
      <c r="R83" s="39">
        <v>0</v>
      </c>
      <c r="S83" s="39">
        <v>0</v>
      </c>
      <c r="T83" s="38">
        <f>SUMPRODUCT(LTA!J83:AN83,LTA!J$101:AN$101,LTA!J$104:AN$104)</f>
        <v>20</v>
      </c>
      <c r="U83" s="38">
        <f>SUMPRODUCT(LTA!J83:AN83,LTA!J$102:AN$102,LTA!J$104:AN$104)</f>
        <v>110.4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-265.01</v>
      </c>
      <c r="AC83">
        <f t="shared" si="3"/>
        <v>12.24236723009717</v>
      </c>
      <c r="AD83">
        <f t="shared" si="4"/>
        <v>675.82069569952455</v>
      </c>
      <c r="AE83">
        <f>'IDT-1'!C83</f>
        <v>95</v>
      </c>
      <c r="AF83" s="25"/>
      <c r="AG83">
        <f t="shared" si="5"/>
        <v>770.82069569952455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-174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0</v>
      </c>
      <c r="E84">
        <f>GT_NG!Q84</f>
        <v>8.6481012658227847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57.6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839.89470601923597</v>
      </c>
      <c r="P84" s="37">
        <v>68.11999999999999</v>
      </c>
      <c r="Q84" s="37">
        <v>22.08</v>
      </c>
      <c r="R84" s="39">
        <v>0</v>
      </c>
      <c r="S84" s="39">
        <v>0</v>
      </c>
      <c r="T84" s="38">
        <f>SUMPRODUCT(LTA!J84:AN84,LTA!J$101:AN$101,LTA!J$104:AN$104)</f>
        <v>20</v>
      </c>
      <c r="U84" s="38">
        <f>SUMPRODUCT(LTA!J84:AN84,LTA!J$102:AN$102,LTA!J$104:AN$104)</f>
        <v>110.4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-265.01</v>
      </c>
      <c r="AC84">
        <f t="shared" si="3"/>
        <v>12.286959145765204</v>
      </c>
      <c r="AD84">
        <f t="shared" si="4"/>
        <v>669.44584813929373</v>
      </c>
      <c r="AE84">
        <f>'IDT-1'!C84</f>
        <v>90</v>
      </c>
      <c r="AF84" s="25"/>
      <c r="AG84">
        <f t="shared" si="5"/>
        <v>759.44584813929373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-180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0</v>
      </c>
      <c r="E85">
        <f>GT_NG!Q85</f>
        <v>8.6481012658227847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56.72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810.54419776946645</v>
      </c>
      <c r="P85" s="37">
        <v>68.11999999999999</v>
      </c>
      <c r="Q85" s="37">
        <v>22.08</v>
      </c>
      <c r="R85" s="39">
        <v>0</v>
      </c>
      <c r="S85" s="39">
        <v>0</v>
      </c>
      <c r="T85" s="38">
        <f>SUMPRODUCT(LTA!J85:AN85,LTA!J$101:AN$101,LTA!J$104:AN$104)</f>
        <v>28.67</v>
      </c>
      <c r="U85" s="38">
        <f>SUMPRODUCT(LTA!J85:AN85,LTA!J$102:AN$102,LTA!J$104:AN$104)</f>
        <v>110.4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-265.01</v>
      </c>
      <c r="AC85">
        <f t="shared" si="3"/>
        <v>12.134509817982211</v>
      </c>
      <c r="AD85">
        <f t="shared" si="4"/>
        <v>646.03778921730714</v>
      </c>
      <c r="AE85">
        <f>'IDT-1'!C85</f>
        <v>95</v>
      </c>
      <c r="AF85" s="25"/>
      <c r="AG85">
        <f t="shared" si="5"/>
        <v>741.03778921730714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-182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0</v>
      </c>
      <c r="E86">
        <f>GT_NG!Q86</f>
        <v>8.6481012658227847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56.72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804.9305138375629</v>
      </c>
      <c r="P86" s="37">
        <v>68.11999999999999</v>
      </c>
      <c r="Q86" s="37">
        <v>22.08</v>
      </c>
      <c r="R86" s="39">
        <v>0</v>
      </c>
      <c r="S86" s="39">
        <v>0</v>
      </c>
      <c r="T86" s="38">
        <f>SUMPRODUCT(LTA!J86:AN86,LTA!J$101:AN$101,LTA!J$104:AN$104)</f>
        <v>28.33</v>
      </c>
      <c r="U86" s="38">
        <f>SUMPRODUCT(LTA!J86:AN86,LTA!J$102:AN$102,LTA!J$104:AN$104)</f>
        <v>110.4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0</v>
      </c>
      <c r="AA86" s="76">
        <f>STOA!I86</f>
        <v>0</v>
      </c>
      <c r="AB86" s="76">
        <f>-STOA!O86</f>
        <v>-265.01</v>
      </c>
      <c r="AC86">
        <f t="shared" si="3"/>
        <v>12.13523899300899</v>
      </c>
      <c r="AD86">
        <f t="shared" si="4"/>
        <v>634.08337611037689</v>
      </c>
      <c r="AE86">
        <f>'IDT-1'!C86</f>
        <v>95</v>
      </c>
      <c r="AF86" s="25"/>
      <c r="AG86">
        <f t="shared" si="5"/>
        <v>729.08337611037689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-188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0</v>
      </c>
      <c r="E87">
        <f>GT_NG!Q87</f>
        <v>8.6481012658227847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57.6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798.6228331116165</v>
      </c>
      <c r="P87" s="37">
        <v>68.11999999999999</v>
      </c>
      <c r="Q87" s="37">
        <v>22.08</v>
      </c>
      <c r="R87" s="39">
        <v>0</v>
      </c>
      <c r="S87" s="39">
        <v>0</v>
      </c>
      <c r="T87" s="38">
        <f>SUMPRODUCT(LTA!J87:AN87,LTA!J$101:AN$101,LTA!J$104:AN$104)</f>
        <v>28</v>
      </c>
      <c r="U87" s="38">
        <f>SUMPRODUCT(LTA!J87:AN87,LTA!J$102:AN$102,LTA!J$104:AN$104)</f>
        <v>110.4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0</v>
      </c>
      <c r="AA87" s="76">
        <f>STOA!I87</f>
        <v>0</v>
      </c>
      <c r="AB87" s="76">
        <f>-STOA!O87</f>
        <v>-265.01</v>
      </c>
      <c r="AC87">
        <f t="shared" si="3"/>
        <v>12.310445995259528</v>
      </c>
      <c r="AD87">
        <f t="shared" si="4"/>
        <v>600.15048838217979</v>
      </c>
      <c r="AE87">
        <f>'IDT-1'!C87</f>
        <v>90</v>
      </c>
      <c r="AF87" s="25"/>
      <c r="AG87">
        <f t="shared" si="5"/>
        <v>690.15048838217979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-216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0</v>
      </c>
      <c r="E88">
        <f>GT_NG!Q88</f>
        <v>8.6481012658227847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57.6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793.86791357624179</v>
      </c>
      <c r="P88" s="37">
        <v>68.11999999999999</v>
      </c>
      <c r="Q88" s="37">
        <v>22.08</v>
      </c>
      <c r="R88" s="39">
        <v>0</v>
      </c>
      <c r="S88" s="39">
        <v>0</v>
      </c>
      <c r="T88" s="38">
        <f>SUMPRODUCT(LTA!J88:AN88,LTA!J$101:AN$101,LTA!J$104:AN$104)</f>
        <v>27.67</v>
      </c>
      <c r="U88" s="38">
        <f>SUMPRODUCT(LTA!J88:AN88,LTA!J$102:AN$102,LTA!J$104:AN$104)</f>
        <v>110.4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0</v>
      </c>
      <c r="AA88" s="76">
        <f>STOA!I88</f>
        <v>0</v>
      </c>
      <c r="AB88" s="76">
        <f>-STOA!O88</f>
        <v>-265.01</v>
      </c>
      <c r="AC88">
        <f t="shared" si="3"/>
        <v>12.231477031470584</v>
      </c>
      <c r="AD88">
        <f t="shared" si="4"/>
        <v>600.1445378105941</v>
      </c>
      <c r="AE88">
        <f>'IDT-1'!C88</f>
        <v>80</v>
      </c>
      <c r="AF88" s="25"/>
      <c r="AG88">
        <f t="shared" si="5"/>
        <v>680.1445378105941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-211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0</v>
      </c>
      <c r="E89">
        <f>GT_NG!Q89</f>
        <v>8.6481012658227847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56.72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795.69015500037005</v>
      </c>
      <c r="P89" s="37">
        <v>68.11999999999999</v>
      </c>
      <c r="Q89" s="37">
        <v>22.08</v>
      </c>
      <c r="R89" s="39">
        <v>0</v>
      </c>
      <c r="S89" s="39">
        <v>0</v>
      </c>
      <c r="T89" s="38">
        <f>SUMPRODUCT(LTA!J89:AN89,LTA!J$101:AN$101,LTA!J$104:AN$104)</f>
        <v>27.33</v>
      </c>
      <c r="U89" s="38">
        <f>SUMPRODUCT(LTA!J89:AN89,LTA!J$102:AN$102,LTA!J$104:AN$104)</f>
        <v>110.4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0</v>
      </c>
      <c r="AA89" s="76">
        <f>STOA!I89</f>
        <v>0</v>
      </c>
      <c r="AB89" s="76">
        <f>-STOA!O89</f>
        <v>-265.01</v>
      </c>
      <c r="AC89">
        <f t="shared" si="3"/>
        <v>12.424846153361289</v>
      </c>
      <c r="AD89">
        <f t="shared" si="4"/>
        <v>576.55341011283178</v>
      </c>
      <c r="AE89">
        <f>'IDT-1'!C89</f>
        <v>85</v>
      </c>
      <c r="AF89" s="25"/>
      <c r="AG89">
        <f t="shared" si="5"/>
        <v>661.55341011283178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-235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0</v>
      </c>
      <c r="E90">
        <f>GT_NG!Q90</f>
        <v>8.6481012658227847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56.72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787.61665819852215</v>
      </c>
      <c r="P90" s="37">
        <v>68.11999999999999</v>
      </c>
      <c r="Q90" s="37">
        <v>22.08</v>
      </c>
      <c r="R90" s="39">
        <v>0</v>
      </c>
      <c r="S90" s="39">
        <v>0</v>
      </c>
      <c r="T90" s="38">
        <f>SUMPRODUCT(LTA!J90:AN90,LTA!J$101:AN$101,LTA!J$104:AN$104)</f>
        <v>26</v>
      </c>
      <c r="U90" s="38">
        <f>SUMPRODUCT(LTA!J90:AN90,LTA!J$102:AN$102,LTA!J$104:AN$104)</f>
        <v>110.4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0</v>
      </c>
      <c r="AA90" s="76">
        <f>STOA!I90</f>
        <v>0</v>
      </c>
      <c r="AB90" s="76">
        <f>-STOA!O90</f>
        <v>-265.01</v>
      </c>
      <c r="AC90">
        <f t="shared" si="3"/>
        <v>12.312192286893854</v>
      </c>
      <c r="AD90">
        <f t="shared" si="4"/>
        <v>572.26256717745127</v>
      </c>
      <c r="AE90">
        <f>'IDT-1'!C90</f>
        <v>80</v>
      </c>
      <c r="AF90" s="25"/>
      <c r="AG90">
        <f t="shared" si="5"/>
        <v>652.26256717745127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-230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0</v>
      </c>
      <c r="E91">
        <f>GT_NG!Q91</f>
        <v>8.8781012326252284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56.72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787.61665819852215</v>
      </c>
      <c r="P91" s="37">
        <v>68.11999999999999</v>
      </c>
      <c r="Q91" s="37">
        <v>22.08</v>
      </c>
      <c r="R91" s="39">
        <v>0</v>
      </c>
      <c r="S91" s="39">
        <v>0</v>
      </c>
      <c r="T91" s="38">
        <f>SUMPRODUCT(LTA!J91:AN91,LTA!J$101:AN$101,LTA!J$104:AN$104)</f>
        <v>33.33</v>
      </c>
      <c r="U91" s="38">
        <f>SUMPRODUCT(LTA!J91:AN91,LTA!J$102:AN$102,LTA!J$104:AN$104)</f>
        <v>110.4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0.98</v>
      </c>
      <c r="Z91" s="35">
        <f>IEX!O91</f>
        <v>0</v>
      </c>
      <c r="AA91" s="76">
        <f>STOA!I91</f>
        <v>0</v>
      </c>
      <c r="AB91" s="76">
        <f>-STOA!O91</f>
        <v>-341.4</v>
      </c>
      <c r="AC91">
        <f t="shared" si="3"/>
        <v>13.144618254786494</v>
      </c>
      <c r="AD91">
        <f t="shared" si="4"/>
        <v>506.70014117636111</v>
      </c>
      <c r="AE91">
        <f>'IDT-1'!C91</f>
        <v>132.33000000000001</v>
      </c>
      <c r="AF91" s="25"/>
      <c r="AG91">
        <f t="shared" si="5"/>
        <v>639.0301411763611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-239</v>
      </c>
      <c r="AM91" s="35">
        <f>RTM_PXI!I91</f>
        <v>0</v>
      </c>
      <c r="AN91" s="35">
        <f>RTM_PXI!O91</f>
        <v>0</v>
      </c>
      <c r="AO91" s="148">
        <f>GDAM_IEX!I91</f>
        <v>12.12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0</v>
      </c>
      <c r="E92">
        <f>GT_NG!Q92</f>
        <v>8.8781012326252284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56.72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789.7420145556838</v>
      </c>
      <c r="P92" s="37">
        <v>68.11999999999999</v>
      </c>
      <c r="Q92" s="37">
        <v>22.08</v>
      </c>
      <c r="R92" s="39">
        <v>0</v>
      </c>
      <c r="S92" s="39">
        <v>0</v>
      </c>
      <c r="T92" s="38">
        <f>SUMPRODUCT(LTA!J92:AN92,LTA!J$101:AN$101,LTA!J$104:AN$104)</f>
        <v>32.67</v>
      </c>
      <c r="U92" s="38">
        <f>SUMPRODUCT(LTA!J92:AN92,LTA!J$102:AN$102,LTA!J$104:AN$104)</f>
        <v>110.4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1.1100000000000001</v>
      </c>
      <c r="Z92" s="35">
        <f>IEX!O92</f>
        <v>0</v>
      </c>
      <c r="AA92" s="76">
        <f>STOA!I92</f>
        <v>0</v>
      </c>
      <c r="AB92" s="76">
        <f>-STOA!O92</f>
        <v>-341.4</v>
      </c>
      <c r="AC92">
        <f t="shared" si="3"/>
        <v>13.18881930750277</v>
      </c>
      <c r="AD92">
        <f t="shared" si="4"/>
        <v>504.29129648080612</v>
      </c>
      <c r="AE92">
        <f>'IDT-1'!C92</f>
        <v>131.71899999999999</v>
      </c>
      <c r="AF92" s="25"/>
      <c r="AG92">
        <f t="shared" si="5"/>
        <v>636.01029648080612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-243</v>
      </c>
      <c r="AM92" s="35">
        <f>RTM_PXI!I92</f>
        <v>0</v>
      </c>
      <c r="AN92" s="35">
        <f>RTM_PXI!O92</f>
        <v>0</v>
      </c>
      <c r="AO92" s="148">
        <f>GDAM_IEX!I92</f>
        <v>12.16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0</v>
      </c>
      <c r="E93">
        <f>GT_NG!Q93</f>
        <v>8.8781012326252284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56.72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789.7420145556838</v>
      </c>
      <c r="P93" s="37">
        <v>68.11999999999999</v>
      </c>
      <c r="Q93" s="37">
        <v>22.08</v>
      </c>
      <c r="R93" s="39">
        <v>0</v>
      </c>
      <c r="S93" s="39">
        <v>0</v>
      </c>
      <c r="T93" s="38">
        <f>SUMPRODUCT(LTA!J93:AN93,LTA!J$101:AN$101,LTA!J$104:AN$104)</f>
        <v>42.67</v>
      </c>
      <c r="U93" s="38">
        <f>SUMPRODUCT(LTA!J93:AN93,LTA!J$102:AN$102,LTA!J$104:AN$104)</f>
        <v>116.57000000000001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1.41</v>
      </c>
      <c r="Z93" s="35">
        <f>IEX!O93</f>
        <v>0</v>
      </c>
      <c r="AA93" s="76">
        <f>STOA!I93</f>
        <v>0</v>
      </c>
      <c r="AB93" s="76">
        <f>-STOA!O93</f>
        <v>-341.4</v>
      </c>
      <c r="AC93">
        <f t="shared" si="3"/>
        <v>13.343527126894026</v>
      </c>
      <c r="AD93">
        <f t="shared" si="4"/>
        <v>499.87658866141516</v>
      </c>
      <c r="AE93">
        <f>'IDT-1'!C93</f>
        <v>133.41</v>
      </c>
      <c r="AF93" s="25"/>
      <c r="AG93">
        <f t="shared" si="5"/>
        <v>633.28658866141518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-255</v>
      </c>
      <c r="AM93" s="35">
        <f>RTM_PXI!I93</f>
        <v>0</v>
      </c>
      <c r="AN93" s="35">
        <f>RTM_PXI!O93</f>
        <v>0</v>
      </c>
      <c r="AO93" s="148">
        <f>GDAM_IEX!I93</f>
        <v>3.43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0</v>
      </c>
      <c r="E94">
        <f>GT_NG!Q94</f>
        <v>8.8781012326252284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56.72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789.7420145556838</v>
      </c>
      <c r="P94" s="37">
        <v>68.11999999999999</v>
      </c>
      <c r="Q94" s="37">
        <v>22.08</v>
      </c>
      <c r="R94" s="39">
        <v>0</v>
      </c>
      <c r="S94" s="39">
        <v>0</v>
      </c>
      <c r="T94" s="38">
        <f>SUMPRODUCT(LTA!J94:AN94,LTA!J$101:AN$101,LTA!J$104:AN$104)</f>
        <v>42.33</v>
      </c>
      <c r="U94" s="38">
        <f>SUMPRODUCT(LTA!J94:AN94,LTA!J$102:AN$102,LTA!J$104:AN$104)</f>
        <v>116.4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0.88</v>
      </c>
      <c r="Z94" s="35">
        <f>IEX!O94</f>
        <v>0</v>
      </c>
      <c r="AA94" s="76">
        <f>STOA!I94</f>
        <v>0</v>
      </c>
      <c r="AB94" s="76">
        <f>-STOA!O94</f>
        <v>-341.4</v>
      </c>
      <c r="AC94">
        <f t="shared" si="3"/>
        <v>13.356642400024441</v>
      </c>
      <c r="AD94">
        <f t="shared" si="4"/>
        <v>493.51347338828481</v>
      </c>
      <c r="AE94">
        <f>'IDT-1'!C94</f>
        <v>133.39500000000001</v>
      </c>
      <c r="AF94" s="25"/>
      <c r="AG94">
        <f t="shared" si="5"/>
        <v>626.90847338828485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-259</v>
      </c>
      <c r="AM94" s="35">
        <f>RTM_PXI!I94</f>
        <v>0</v>
      </c>
      <c r="AN94" s="35">
        <f>RTM_PXI!O94</f>
        <v>0</v>
      </c>
      <c r="AO94" s="148">
        <f>GDAM_IEX!I94</f>
        <v>2.12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0</v>
      </c>
      <c r="E95">
        <f>GT_NG!Q95</f>
        <v>8.8781012326252284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57.6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782.43697716544307</v>
      </c>
      <c r="P95" s="37">
        <v>68.11999999999999</v>
      </c>
      <c r="Q95" s="37">
        <v>22.08</v>
      </c>
      <c r="R95" s="39">
        <v>0</v>
      </c>
      <c r="S95" s="39">
        <v>0</v>
      </c>
      <c r="T95" s="38">
        <f>SUMPRODUCT(LTA!J95:AN95,LTA!J$101:AN$101,LTA!J$104:AN$104)</f>
        <v>41.67</v>
      </c>
      <c r="U95" s="38">
        <f>SUMPRODUCT(LTA!J95:AN95,LTA!J$102:AN$102,LTA!J$104:AN$104)</f>
        <v>116.07000000000001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0</v>
      </c>
      <c r="AA95" s="76">
        <f>STOA!I95</f>
        <v>0</v>
      </c>
      <c r="AB95" s="76">
        <f>-STOA!O95</f>
        <v>-245.03</v>
      </c>
      <c r="AC95">
        <f t="shared" si="3"/>
        <v>12.588561730029422</v>
      </c>
      <c r="AD95">
        <f t="shared" si="4"/>
        <v>571.23651666803903</v>
      </c>
      <c r="AE95">
        <f>'IDT-1'!C95</f>
        <v>40</v>
      </c>
      <c r="AF95" s="25"/>
      <c r="AG95">
        <f t="shared" si="5"/>
        <v>611.23651666803903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-268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0</v>
      </c>
      <c r="E96">
        <f>GT_NG!Q96</f>
        <v>8.8781012326252284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57.6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782.43697716544307</v>
      </c>
      <c r="P96" s="37">
        <v>68.11999999999999</v>
      </c>
      <c r="Q96" s="37">
        <v>22.08</v>
      </c>
      <c r="R96" s="39">
        <v>0</v>
      </c>
      <c r="S96" s="39">
        <v>0</v>
      </c>
      <c r="T96" s="38">
        <f>SUMPRODUCT(LTA!J96:AN96,LTA!J$101:AN$101,LTA!J$104:AN$104)</f>
        <v>40.67</v>
      </c>
      <c r="U96" s="38">
        <f>SUMPRODUCT(LTA!J96:AN96,LTA!J$102:AN$102,LTA!J$104:AN$104)</f>
        <v>115.73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0</v>
      </c>
      <c r="AA96" s="76">
        <f>STOA!I96</f>
        <v>0</v>
      </c>
      <c r="AB96" s="76">
        <f>-STOA!O96</f>
        <v>-245.03</v>
      </c>
      <c r="AC96">
        <f t="shared" si="3"/>
        <v>12.609555003159839</v>
      </c>
      <c r="AD96">
        <f t="shared" si="4"/>
        <v>565.87552339490844</v>
      </c>
      <c r="AE96">
        <f>'IDT-1'!C96</f>
        <v>40</v>
      </c>
      <c r="AF96" s="25"/>
      <c r="AG96">
        <f t="shared" si="5"/>
        <v>605.87552339490844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-272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0</v>
      </c>
      <c r="E97">
        <f>GT_NG!Q97</f>
        <v>8.8781012326252284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57.600000000000009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730.02597855626368</v>
      </c>
      <c r="P97" s="37">
        <v>68.11999999999999</v>
      </c>
      <c r="Q97" s="37">
        <v>22.08</v>
      </c>
      <c r="R97" s="39">
        <v>0</v>
      </c>
      <c r="S97" s="39">
        <v>0</v>
      </c>
      <c r="T97" s="38">
        <f>SUMPRODUCT(LTA!J97:AN97,LTA!J$101:AN$101,LTA!J$104:AN$104)</f>
        <v>39.33</v>
      </c>
      <c r="U97" s="38">
        <f>SUMPRODUCT(LTA!J97:AN97,LTA!J$102:AN$102,LTA!J$104:AN$104)</f>
        <v>115.4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0</v>
      </c>
      <c r="AA97" s="76">
        <f>STOA!I97</f>
        <v>0</v>
      </c>
      <c r="AB97" s="76">
        <f>-STOA!O97</f>
        <v>-245.03</v>
      </c>
      <c r="AC97">
        <f t="shared" si="3"/>
        <v>11.645292252508543</v>
      </c>
      <c r="AD97">
        <f t="shared" si="4"/>
        <v>581.75878753638051</v>
      </c>
      <c r="AE97">
        <f>'IDT-1'!C97</f>
        <v>30</v>
      </c>
      <c r="AF97" s="25"/>
      <c r="AG97">
        <f t="shared" si="5"/>
        <v>611.75878753638051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-203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0</v>
      </c>
      <c r="E98">
        <f>GT_NG!Q98</f>
        <v>8.8781012326252284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57.600000000000009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724.75596933332406</v>
      </c>
      <c r="P98" s="37">
        <v>68.11999999999999</v>
      </c>
      <c r="Q98" s="37">
        <v>22.08</v>
      </c>
      <c r="R98" s="39">
        <v>0</v>
      </c>
      <c r="S98" s="39">
        <v>0</v>
      </c>
      <c r="T98" s="38">
        <f>SUMPRODUCT(LTA!J98:AN98,LTA!J$101:AN$101,LTA!J$104:AN$104)</f>
        <v>38</v>
      </c>
      <c r="U98" s="38">
        <f>SUMPRODUCT(LTA!J98:AN98,LTA!J$102:AN$102,LTA!J$104:AN$104)</f>
        <v>114.9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0</v>
      </c>
      <c r="AA98" s="76">
        <f>STOA!I98</f>
        <v>0</v>
      </c>
      <c r="AB98" s="76">
        <f>-STOA!O98</f>
        <v>-245.03</v>
      </c>
      <c r="AC98">
        <f t="shared" si="3"/>
        <v>11.566328225721801</v>
      </c>
      <c r="AD98">
        <f t="shared" si="4"/>
        <v>577.73774234022756</v>
      </c>
      <c r="AE98">
        <f>'IDT-1'!C98</f>
        <v>25</v>
      </c>
      <c r="AF98" s="25"/>
      <c r="AG98">
        <f t="shared" si="5"/>
        <v>602.73774234022756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-200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0.20920854685510012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1.2500263923392647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17.529966674588806</v>
      </c>
      <c r="P99" s="37">
        <f t="shared" si="6"/>
        <v>1.3193799999999987</v>
      </c>
      <c r="Q99" s="37">
        <f t="shared" si="6"/>
        <v>0.43526071137449929</v>
      </c>
      <c r="R99" s="39">
        <f t="shared" si="6"/>
        <v>0.27808201668936322</v>
      </c>
      <c r="S99" s="39">
        <f t="shared" si="6"/>
        <v>0</v>
      </c>
      <c r="T99" s="38">
        <f t="shared" si="6"/>
        <v>2.5258300000000005</v>
      </c>
      <c r="U99" s="38">
        <f t="shared" si="6"/>
        <v>2.2448274999999982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1.0950000000000001E-3</v>
      </c>
      <c r="Z99" s="35">
        <f t="shared" si="6"/>
        <v>-2.4858000000000002</v>
      </c>
      <c r="AA99" s="76">
        <f t="shared" si="6"/>
        <v>0</v>
      </c>
      <c r="AB99" s="76">
        <f t="shared" si="6"/>
        <v>-3.7636900000000009</v>
      </c>
      <c r="AC99">
        <f t="shared" si="6"/>
        <v>0.27481483041004717</v>
      </c>
      <c r="AD99">
        <f t="shared" si="6"/>
        <v>16.212984511436982</v>
      </c>
      <c r="AE99">
        <f t="shared" si="6"/>
        <v>0.30120225</v>
      </c>
      <c r="AG99">
        <f t="shared" si="6"/>
        <v>16.514186761436985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-3.0862500000000002</v>
      </c>
      <c r="AM99">
        <f t="shared" si="6"/>
        <v>0</v>
      </c>
      <c r="AN99">
        <f t="shared" si="6"/>
        <v>0</v>
      </c>
      <c r="AO99">
        <f t="shared" si="6"/>
        <v>2.9862500000000004E-2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45745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TWEPL!R3</f>
        <v>0</v>
      </c>
      <c r="E3">
        <f>GT_NG!T3</f>
        <v>11.581012326252294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69.61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758.63405484004011</v>
      </c>
      <c r="P3" s="37">
        <v>74.86999999999999</v>
      </c>
      <c r="Q3" s="37">
        <v>26.67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415.91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0</v>
      </c>
      <c r="AA3" s="76">
        <f>STOA!J3</f>
        <v>6.55</v>
      </c>
      <c r="AB3" s="76">
        <f>-STOA!P3</f>
        <v>0</v>
      </c>
      <c r="AC3">
        <f>SUMIF(B3:AB3,"&gt;0")*$AC$2-SUMIF(B3:AB3,"&lt;0")*($AC$2/(1-$AC$2))+SUMIF(AI3:AR3,"&gt;0")*$AC$2-SUMIF(AI3:AR3,"&lt;0")*($AC$2/(1-$AC$2))</f>
        <v>11.32963153276626</v>
      </c>
      <c r="AD3">
        <f>SUM(B3:AB3,AI3:AV3)-AC3</f>
        <v>1264.4954356335261</v>
      </c>
      <c r="AE3">
        <f>'IDT-1'!F3</f>
        <v>-389.19899999999996</v>
      </c>
      <c r="AF3" s="25"/>
      <c r="AG3">
        <f>SUM(AD3:AF3)</f>
        <v>875.29643563352613</v>
      </c>
      <c r="AI3" s="35">
        <f>PXIL!J3</f>
        <v>0</v>
      </c>
      <c r="AJ3" s="35">
        <f>PXIL!P3</f>
        <v>0</v>
      </c>
      <c r="AK3" s="35">
        <f>RTM_IEX!J3</f>
        <v>0</v>
      </c>
      <c r="AL3" s="35">
        <f>RTM_IEX!P3</f>
        <v>-88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0</v>
      </c>
      <c r="E4">
        <f>GT_NG!T4</f>
        <v>11.581012326252294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758.6440548400401</v>
      </c>
      <c r="P4" s="37">
        <v>74.86999999999999</v>
      </c>
      <c r="Q4" s="37">
        <v>26.67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415.91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0</v>
      </c>
      <c r="AA4" s="76">
        <f>STOA!J4</f>
        <v>6.55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11.313986896201053</v>
      </c>
      <c r="AD4">
        <f t="shared" ref="AD4:AD67" si="1">SUM(B4:AB4,AI4:AV4)-AC4</f>
        <v>1266.5210802700915</v>
      </c>
      <c r="AE4">
        <f>'IDT-1'!F4</f>
        <v>-403.07900000000001</v>
      </c>
      <c r="AF4" s="25"/>
      <c r="AG4">
        <f t="shared" ref="AG4:AG67" si="2">SUM(AD4:AF4)</f>
        <v>863.44208027009154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-86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0</v>
      </c>
      <c r="E5">
        <f>GT_NG!T5</f>
        <v>11.581012326252294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758.6440548400401</v>
      </c>
      <c r="P5" s="37">
        <v>74.86999999999999</v>
      </c>
      <c r="Q5" s="37">
        <v>26.67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415.58000000000004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0</v>
      </c>
      <c r="AA5" s="76">
        <f>STOA!J5</f>
        <v>6.74</v>
      </c>
      <c r="AB5" s="76">
        <f>-STOA!P5</f>
        <v>0</v>
      </c>
      <c r="AC5">
        <f t="shared" si="0"/>
        <v>11.210697758527195</v>
      </c>
      <c r="AD5">
        <f t="shared" si="1"/>
        <v>1279.4843694077651</v>
      </c>
      <c r="AE5">
        <f>'IDT-1'!F5</f>
        <v>-412.91499999999996</v>
      </c>
      <c r="AF5" s="25"/>
      <c r="AG5">
        <f t="shared" si="2"/>
        <v>866.56936940776518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-73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0</v>
      </c>
      <c r="E6">
        <f>GT_NG!T6</f>
        <v>11.581012326252294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758.6440548400401</v>
      </c>
      <c r="P6" s="37">
        <v>74.86999999999999</v>
      </c>
      <c r="Q6" s="37">
        <v>26.67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415.58000000000004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-5</v>
      </c>
      <c r="AA6" s="76">
        <f>STOA!J6</f>
        <v>6.74</v>
      </c>
      <c r="AB6" s="76">
        <f>-STOA!P6</f>
        <v>0</v>
      </c>
      <c r="AC6">
        <f t="shared" si="0"/>
        <v>11.281449623070634</v>
      </c>
      <c r="AD6">
        <f t="shared" si="1"/>
        <v>1270.4136175432218</v>
      </c>
      <c r="AE6">
        <f>'IDT-1'!F6</f>
        <v>-418</v>
      </c>
      <c r="AF6" s="25"/>
      <c r="AG6">
        <f t="shared" si="2"/>
        <v>852.41361754322179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-77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0</v>
      </c>
      <c r="E7">
        <f>GT_NG!T7</f>
        <v>11.581012326252294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69.607040516984824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756.02843583703645</v>
      </c>
      <c r="P7" s="37">
        <v>74.86999999999999</v>
      </c>
      <c r="Q7" s="37">
        <v>26.67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415.33000000000004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-60</v>
      </c>
      <c r="AA7" s="76">
        <f>STOA!J7</f>
        <v>6.74</v>
      </c>
      <c r="AB7" s="76">
        <f>-STOA!P7</f>
        <v>0</v>
      </c>
      <c r="AC7">
        <f t="shared" si="0"/>
        <v>11.612834033596881</v>
      </c>
      <c r="AD7">
        <f t="shared" si="1"/>
        <v>1222.2136546466766</v>
      </c>
      <c r="AE7">
        <f>'IDT-1'!F7</f>
        <v>-387</v>
      </c>
      <c r="AF7" s="25"/>
      <c r="AG7">
        <f t="shared" si="2"/>
        <v>835.21365464667656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-67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0</v>
      </c>
      <c r="E8">
        <f>GT_NG!T8</f>
        <v>11.581012326252294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69.607040516984824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757.52575016561855</v>
      </c>
      <c r="P8" s="37">
        <v>74.86999999999999</v>
      </c>
      <c r="Q8" s="37">
        <v>26.67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414.83000000000004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-93</v>
      </c>
      <c r="AA8" s="76">
        <f>STOA!J8</f>
        <v>6.74</v>
      </c>
      <c r="AB8" s="76">
        <f>-STOA!P8</f>
        <v>0</v>
      </c>
      <c r="AC8">
        <f t="shared" si="0"/>
        <v>11.895759225250972</v>
      </c>
      <c r="AD8">
        <f t="shared" si="1"/>
        <v>1187.9280437836048</v>
      </c>
      <c r="AE8">
        <f>'IDT-1'!F8</f>
        <v>-367</v>
      </c>
      <c r="AF8" s="25"/>
      <c r="AG8">
        <f t="shared" si="2"/>
        <v>820.92804378360483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-69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0</v>
      </c>
      <c r="E9">
        <f>GT_NG!T9</f>
        <v>11.581012326252294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54.393578750299582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756.73575021018178</v>
      </c>
      <c r="P9" s="37">
        <v>74.86999999999999</v>
      </c>
      <c r="Q9" s="37">
        <v>26.67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414.66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-127</v>
      </c>
      <c r="AA9" s="76">
        <f>STOA!J9</f>
        <v>6.74</v>
      </c>
      <c r="AB9" s="76">
        <f>-STOA!P9</f>
        <v>0</v>
      </c>
      <c r="AC9">
        <f t="shared" si="0"/>
        <v>11.769606223818419</v>
      </c>
      <c r="AD9">
        <f t="shared" si="1"/>
        <v>1171.8807350629152</v>
      </c>
      <c r="AE9">
        <f>'IDT-1'!F9</f>
        <v>-344</v>
      </c>
      <c r="AF9" s="25"/>
      <c r="AG9">
        <f t="shared" si="2"/>
        <v>827.88073506291516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-35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0</v>
      </c>
      <c r="E10">
        <f>GT_NG!T10</f>
        <v>11.581012326252294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54.393578750299582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756.73575021018178</v>
      </c>
      <c r="P10" s="37">
        <v>74.86999999999999</v>
      </c>
      <c r="Q10" s="37">
        <v>26.67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414.50000000000006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-155</v>
      </c>
      <c r="AA10" s="76">
        <f>STOA!J10</f>
        <v>6.74</v>
      </c>
      <c r="AB10" s="76">
        <f>-STOA!P10</f>
        <v>0</v>
      </c>
      <c r="AC10">
        <f t="shared" si="0"/>
        <v>12.035643045426966</v>
      </c>
      <c r="AD10">
        <f t="shared" si="1"/>
        <v>1137.4546982413067</v>
      </c>
      <c r="AE10">
        <f>'IDT-1'!F10</f>
        <v>-321</v>
      </c>
      <c r="AF10" s="25"/>
      <c r="AG10">
        <f t="shared" si="2"/>
        <v>816.45469824130669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-41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0</v>
      </c>
      <c r="E11">
        <f>GT_NG!T11</f>
        <v>11.581012326252294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54.393578750299582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755.73575019600321</v>
      </c>
      <c r="P11" s="37">
        <v>74.86999999999999</v>
      </c>
      <c r="Q11" s="37">
        <v>26.67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413.66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-362</v>
      </c>
      <c r="AA11" s="76">
        <f>STOA!J11</f>
        <v>6.74</v>
      </c>
      <c r="AB11" s="76">
        <f>-STOA!P11</f>
        <v>0</v>
      </c>
      <c r="AC11">
        <f t="shared" si="0"/>
        <v>13.562109428706821</v>
      </c>
      <c r="AD11">
        <f t="shared" si="1"/>
        <v>938.08823184384835</v>
      </c>
      <c r="AE11">
        <f>'IDT-1'!F11</f>
        <v>-116.48099999999999</v>
      </c>
      <c r="AF11" s="25"/>
      <c r="AG11">
        <f t="shared" si="2"/>
        <v>821.60723184384835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-30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0</v>
      </c>
      <c r="E12">
        <f>GT_NG!T12</f>
        <v>11.581012326252294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751.73228530319398</v>
      </c>
      <c r="P12" s="37">
        <v>74.86999999999999</v>
      </c>
      <c r="Q12" s="37">
        <v>26.67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412.66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-375</v>
      </c>
      <c r="AA12" s="76">
        <f>STOA!J12</f>
        <v>6.74</v>
      </c>
      <c r="AB12" s="76">
        <f>-STOA!P12</f>
        <v>0</v>
      </c>
      <c r="AC12">
        <f t="shared" si="0"/>
        <v>13.643246189251078</v>
      </c>
      <c r="AD12">
        <f t="shared" si="1"/>
        <v>926.32276936992059</v>
      </c>
      <c r="AE12">
        <f>'IDT-1'!F12</f>
        <v>-111.291</v>
      </c>
      <c r="AF12" s="25"/>
      <c r="AG12">
        <f t="shared" si="2"/>
        <v>815.03176936992054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-28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0</v>
      </c>
      <c r="E13">
        <f>GT_NG!T13</f>
        <v>11.581012326252294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751.92211928827624</v>
      </c>
      <c r="P13" s="37">
        <v>74.86999999999999</v>
      </c>
      <c r="Q13" s="37">
        <v>26.67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412.01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-380</v>
      </c>
      <c r="AA13" s="76">
        <f>STOA!J13</f>
        <v>6.74</v>
      </c>
      <c r="AB13" s="76">
        <f>-STOA!P13</f>
        <v>0</v>
      </c>
      <c r="AC13">
        <f t="shared" si="0"/>
        <v>13.686824804030344</v>
      </c>
      <c r="AD13">
        <f t="shared" si="1"/>
        <v>919.81902474022343</v>
      </c>
      <c r="AE13">
        <f>'IDT-1'!F13</f>
        <v>-117.057</v>
      </c>
      <c r="AF13" s="25"/>
      <c r="AG13">
        <f t="shared" si="2"/>
        <v>802.76202474022341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-29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0</v>
      </c>
      <c r="E14">
        <f>GT_NG!T14</f>
        <v>11.581012326252294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751.94052889067689</v>
      </c>
      <c r="P14" s="37">
        <v>74.86999999999999</v>
      </c>
      <c r="Q14" s="37">
        <v>26.67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411.85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-395</v>
      </c>
      <c r="AA14" s="76">
        <f>STOA!J14</f>
        <v>6.74</v>
      </c>
      <c r="AB14" s="76">
        <f>-STOA!P14</f>
        <v>0</v>
      </c>
      <c r="AC14">
        <f t="shared" si="0"/>
        <v>13.835085446298553</v>
      </c>
      <c r="AD14">
        <f t="shared" si="1"/>
        <v>900.52917370035607</v>
      </c>
      <c r="AE14">
        <f>'IDT-1'!F14</f>
        <v>-111.86799999999999</v>
      </c>
      <c r="AF14" s="25"/>
      <c r="AG14">
        <f t="shared" si="2"/>
        <v>788.66117370035613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-33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0</v>
      </c>
      <c r="E15">
        <f>GT_NG!T15</f>
        <v>11.581012326252294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751.56930976341516</v>
      </c>
      <c r="P15" s="37">
        <v>74.86999999999999</v>
      </c>
      <c r="Q15" s="37">
        <v>26.67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366.36999999999995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-420</v>
      </c>
      <c r="AA15" s="76">
        <f>STOA!J15</f>
        <v>6.59</v>
      </c>
      <c r="AB15" s="76">
        <f>-STOA!P15</f>
        <v>0</v>
      </c>
      <c r="AC15">
        <f t="shared" si="0"/>
        <v>13.511119390845074</v>
      </c>
      <c r="AD15">
        <f t="shared" si="1"/>
        <v>875.38192062854762</v>
      </c>
      <c r="AE15">
        <f>'IDT-1'!F15</f>
        <v>-100.911</v>
      </c>
      <c r="AF15" s="25"/>
      <c r="AG15">
        <f t="shared" si="2"/>
        <v>774.47092062854767</v>
      </c>
      <c r="AI15" s="35">
        <f>PXIL!J15</f>
        <v>0</v>
      </c>
      <c r="AJ15" s="35">
        <f>PXIL!P15</f>
        <v>0</v>
      </c>
      <c r="AK15" s="35">
        <f>RTM_IEX!J15</f>
        <v>12.53</v>
      </c>
      <c r="AL15" s="35">
        <f>RTM_IEX!P15</f>
        <v>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0</v>
      </c>
      <c r="E16">
        <f>GT_NG!T16</f>
        <v>11.581012326252294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753.14639903573322</v>
      </c>
      <c r="P16" s="37">
        <v>74.86999999999999</v>
      </c>
      <c r="Q16" s="37">
        <v>26.67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365.69999999999993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-443</v>
      </c>
      <c r="AA16" s="76">
        <f>STOA!J16</f>
        <v>6.59</v>
      </c>
      <c r="AB16" s="76">
        <f>-STOA!P16</f>
        <v>0</v>
      </c>
      <c r="AC16">
        <f t="shared" si="0"/>
        <v>13.766631007669053</v>
      </c>
      <c r="AD16">
        <f t="shared" si="1"/>
        <v>861.70349828404176</v>
      </c>
      <c r="AE16">
        <f>'IDT-1'!F16</f>
        <v>-95.144999999999996</v>
      </c>
      <c r="AF16" s="25"/>
      <c r="AG16">
        <f t="shared" si="2"/>
        <v>766.55849828404178</v>
      </c>
      <c r="AI16" s="35">
        <f>PXIL!J16</f>
        <v>0</v>
      </c>
      <c r="AJ16" s="35">
        <f>PXIL!P16</f>
        <v>0</v>
      </c>
      <c r="AK16" s="35">
        <f>RTM_IEX!J16</f>
        <v>21.2</v>
      </c>
      <c r="AL16" s="35">
        <f>RTM_IEX!P16</f>
        <v>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0</v>
      </c>
      <c r="E17">
        <f>GT_NG!T17</f>
        <v>11.581012326252294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752.80639903573331</v>
      </c>
      <c r="P17" s="37">
        <v>74.86999999999999</v>
      </c>
      <c r="Q17" s="37">
        <v>26.67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365.86999999999995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-449</v>
      </c>
      <c r="AA17" s="76">
        <f>STOA!J17</f>
        <v>6.59</v>
      </c>
      <c r="AB17" s="76">
        <f>-STOA!P17</f>
        <v>0</v>
      </c>
      <c r="AC17">
        <f t="shared" si="0"/>
        <v>13.887664917364679</v>
      </c>
      <c r="AD17">
        <f t="shared" si="1"/>
        <v>865.0524643743463</v>
      </c>
      <c r="AE17">
        <f>'IDT-1'!F17</f>
        <v>-93.415000000000006</v>
      </c>
      <c r="AF17" s="25"/>
      <c r="AG17">
        <f t="shared" si="2"/>
        <v>771.63746437434634</v>
      </c>
      <c r="AI17" s="35">
        <f>PXIL!J17</f>
        <v>0</v>
      </c>
      <c r="AJ17" s="35">
        <f>PXIL!P17</f>
        <v>0</v>
      </c>
      <c r="AK17" s="35">
        <f>RTM_IEX!J17</f>
        <v>30.84</v>
      </c>
      <c r="AL17" s="35">
        <f>RTM_IEX!P17</f>
        <v>0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0</v>
      </c>
      <c r="E18">
        <f>GT_NG!T18</f>
        <v>11.581012326252294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752.80639903573331</v>
      </c>
      <c r="P18" s="37">
        <v>74.86999999999999</v>
      </c>
      <c r="Q18" s="37">
        <v>26.67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366.03999999999996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-454</v>
      </c>
      <c r="AA18" s="76">
        <f>STOA!J18</f>
        <v>6.59</v>
      </c>
      <c r="AB18" s="76">
        <f>-STOA!P18</f>
        <v>0</v>
      </c>
      <c r="AC18">
        <f t="shared" si="0"/>
        <v>13.890701508777703</v>
      </c>
      <c r="AD18">
        <f t="shared" si="1"/>
        <v>855.39942778293323</v>
      </c>
      <c r="AE18">
        <f>'IDT-1'!F18</f>
        <v>-91.685000000000002</v>
      </c>
      <c r="AF18" s="25"/>
      <c r="AG18">
        <f t="shared" si="2"/>
        <v>763.71442778293317</v>
      </c>
      <c r="AI18" s="35">
        <f>PXIL!J18</f>
        <v>0</v>
      </c>
      <c r="AJ18" s="35">
        <f>PXIL!P18</f>
        <v>0</v>
      </c>
      <c r="AK18" s="35">
        <f>RTM_IEX!J18</f>
        <v>26.02</v>
      </c>
      <c r="AL18" s="35">
        <f>RTM_IEX!P18</f>
        <v>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0</v>
      </c>
      <c r="E19">
        <f>GT_NG!T19</f>
        <v>11.581012326252294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772.98064172377019</v>
      </c>
      <c r="P19" s="37">
        <v>74.86999999999999</v>
      </c>
      <c r="Q19" s="37">
        <v>26.67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362.61999999999995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-414.8</v>
      </c>
      <c r="AA19" s="76">
        <f>STOA!J19</f>
        <v>6.59</v>
      </c>
      <c r="AB19" s="76">
        <f>-STOA!P19</f>
        <v>0</v>
      </c>
      <c r="AC19">
        <f t="shared" si="0"/>
        <v>13.730381836979223</v>
      </c>
      <c r="AD19">
        <f t="shared" si="1"/>
        <v>857.49399014276867</v>
      </c>
      <c r="AE19">
        <f>'IDT-1'!F19</f>
        <v>-99.757999999999996</v>
      </c>
      <c r="AF19" s="25"/>
      <c r="AG19">
        <f t="shared" si="2"/>
        <v>757.73599014276863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-28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0</v>
      </c>
      <c r="E20">
        <f>GT_NG!T20</f>
        <v>11.581012326252294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772.98064172377019</v>
      </c>
      <c r="P20" s="37">
        <v>74.86999999999999</v>
      </c>
      <c r="Q20" s="37">
        <v>26.67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362.61999999999995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-443</v>
      </c>
      <c r="AA20" s="76">
        <f>STOA!J20</f>
        <v>6.59</v>
      </c>
      <c r="AB20" s="76">
        <f>-STOA!P20</f>
        <v>0</v>
      </c>
      <c r="AC20">
        <f t="shared" si="0"/>
        <v>13.754496100635743</v>
      </c>
      <c r="AD20">
        <f t="shared" si="1"/>
        <v>860.15987587911206</v>
      </c>
      <c r="AE20">
        <f>'IDT-1'!F20</f>
        <v>-97.451999999999998</v>
      </c>
      <c r="AF20" s="25"/>
      <c r="AG20">
        <f t="shared" si="2"/>
        <v>762.70787587911207</v>
      </c>
      <c r="AI20" s="35">
        <f>PXIL!J20</f>
        <v>0</v>
      </c>
      <c r="AJ20" s="35">
        <f>PXIL!P20</f>
        <v>0</v>
      </c>
      <c r="AK20" s="35">
        <f>RTM_IEX!J20</f>
        <v>2.89</v>
      </c>
      <c r="AL20" s="35">
        <f>RTM_IEX!P20</f>
        <v>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0</v>
      </c>
      <c r="E21">
        <f>GT_NG!T21</f>
        <v>11.581012326252294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54.393578750299582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775.68366443383832</v>
      </c>
      <c r="P21" s="37">
        <v>74.86999999999999</v>
      </c>
      <c r="Q21" s="37">
        <v>26.67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362.46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-438</v>
      </c>
      <c r="AA21" s="76">
        <f>STOA!J21</f>
        <v>6.59</v>
      </c>
      <c r="AB21" s="76">
        <f>-STOA!P21</f>
        <v>0</v>
      </c>
      <c r="AC21">
        <f t="shared" si="0"/>
        <v>13.768961800761732</v>
      </c>
      <c r="AD21">
        <f t="shared" si="1"/>
        <v>872.03929370962828</v>
      </c>
      <c r="AE21">
        <f>'IDT-1'!F21</f>
        <v>-102.64100000000001</v>
      </c>
      <c r="AF21" s="25"/>
      <c r="AG21">
        <f t="shared" si="2"/>
        <v>769.39829370962832</v>
      </c>
      <c r="AI21" s="35">
        <f>PXIL!J21</f>
        <v>0</v>
      </c>
      <c r="AJ21" s="35">
        <f>PXIL!P21</f>
        <v>0</v>
      </c>
      <c r="AK21" s="35">
        <f>RTM_IEX!J21</f>
        <v>11.56</v>
      </c>
      <c r="AL21" s="35">
        <f>RTM_IEX!P21</f>
        <v>0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0</v>
      </c>
      <c r="E22">
        <f>GT_NG!T22</f>
        <v>11.581012326252294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54.393578750299582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778.75498665606051</v>
      </c>
      <c r="P22" s="37">
        <v>74.86999999999999</v>
      </c>
      <c r="Q22" s="37">
        <v>26.67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362.28999999999996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-436</v>
      </c>
      <c r="AA22" s="76">
        <f>STOA!J22</f>
        <v>6.59</v>
      </c>
      <c r="AB22" s="76">
        <f>-STOA!P22</f>
        <v>0</v>
      </c>
      <c r="AC22">
        <f t="shared" si="0"/>
        <v>13.791001477529855</v>
      </c>
      <c r="AD22">
        <f t="shared" si="1"/>
        <v>878.85857625508243</v>
      </c>
      <c r="AE22">
        <f>'IDT-1'!F22</f>
        <v>-104.94799999999999</v>
      </c>
      <c r="AF22" s="25"/>
      <c r="AG22">
        <f t="shared" si="2"/>
        <v>773.91057625508245</v>
      </c>
      <c r="AI22" s="35">
        <f>PXIL!J22</f>
        <v>0</v>
      </c>
      <c r="AJ22" s="35">
        <f>PXIL!P22</f>
        <v>0</v>
      </c>
      <c r="AK22" s="35">
        <f>RTM_IEX!J22</f>
        <v>13.5</v>
      </c>
      <c r="AL22" s="35">
        <f>RTM_IEX!P22</f>
        <v>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0</v>
      </c>
      <c r="E23">
        <f>GT_NG!T23</f>
        <v>11.581012326252294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778.71499711084357</v>
      </c>
      <c r="P23" s="37">
        <v>74.86999999999999</v>
      </c>
      <c r="Q23" s="37">
        <v>26.67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364.89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-426</v>
      </c>
      <c r="AA23" s="76">
        <f>STOA!J23</f>
        <v>6.59</v>
      </c>
      <c r="AB23" s="76">
        <f>-STOA!P23</f>
        <v>0</v>
      </c>
      <c r="AC23">
        <f t="shared" si="0"/>
        <v>13.901297661850641</v>
      </c>
      <c r="AD23">
        <f t="shared" si="1"/>
        <v>912.96742970497064</v>
      </c>
      <c r="AE23">
        <f>'IDT-1'!F23</f>
        <v>-105.52500000000001</v>
      </c>
      <c r="AF23" s="25"/>
      <c r="AG23">
        <f t="shared" si="2"/>
        <v>807.44242970497066</v>
      </c>
      <c r="AI23" s="35">
        <f>PXIL!J23</f>
        <v>0</v>
      </c>
      <c r="AJ23" s="35">
        <f>PXIL!P23</f>
        <v>0</v>
      </c>
      <c r="AK23" s="35">
        <f>RTM_IEX!J23</f>
        <v>30.84</v>
      </c>
      <c r="AL23" s="35">
        <f>RTM_IEX!P23</f>
        <v>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0</v>
      </c>
      <c r="E24">
        <f>GT_NG!T24</f>
        <v>11.581012326252294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793.89221525638379</v>
      </c>
      <c r="P24" s="37">
        <v>74.86999999999999</v>
      </c>
      <c r="Q24" s="37">
        <v>26.67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364.73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-415</v>
      </c>
      <c r="AA24" s="76">
        <f>STOA!J24</f>
        <v>6.59</v>
      </c>
      <c r="AB24" s="76">
        <f>-STOA!P24</f>
        <v>0</v>
      </c>
      <c r="AC24">
        <f t="shared" si="0"/>
        <v>13.796627462277209</v>
      </c>
      <c r="AD24">
        <f t="shared" si="1"/>
        <v>921.73931805008431</v>
      </c>
      <c r="AE24">
        <f>'IDT-1'!F24</f>
        <v>-103.795</v>
      </c>
      <c r="AF24" s="25"/>
      <c r="AG24">
        <f t="shared" si="2"/>
        <v>817.94431805008435</v>
      </c>
      <c r="AI24" s="35">
        <f>PXIL!J24</f>
        <v>0</v>
      </c>
      <c r="AJ24" s="35">
        <f>PXIL!P24</f>
        <v>0</v>
      </c>
      <c r="AK24" s="35">
        <f>RTM_IEX!J24</f>
        <v>13.49</v>
      </c>
      <c r="AL24" s="35">
        <f>RTM_IEX!P24</f>
        <v>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0</v>
      </c>
      <c r="E25">
        <f>GT_NG!T25</f>
        <v>11.581012326252294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796.88672234096373</v>
      </c>
      <c r="P25" s="37">
        <v>74.86999999999999</v>
      </c>
      <c r="Q25" s="37">
        <v>26.67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364.73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-414</v>
      </c>
      <c r="AA25" s="76">
        <f>STOA!J25</f>
        <v>6.59</v>
      </c>
      <c r="AB25" s="76">
        <f>-STOA!P25</f>
        <v>0</v>
      </c>
      <c r="AC25">
        <f t="shared" si="0"/>
        <v>14.015079299254328</v>
      </c>
      <c r="AD25">
        <f t="shared" si="1"/>
        <v>951.5353732976871</v>
      </c>
      <c r="AE25">
        <f>'IDT-1'!F25</f>
        <v>-102.64100000000001</v>
      </c>
      <c r="AF25" s="25"/>
      <c r="AG25">
        <f t="shared" si="2"/>
        <v>848.89437329768714</v>
      </c>
      <c r="AI25" s="35">
        <f>PXIL!J25</f>
        <v>0</v>
      </c>
      <c r="AJ25" s="35">
        <f>PXIL!P25</f>
        <v>0</v>
      </c>
      <c r="AK25" s="35">
        <f>RTM_IEX!J25</f>
        <v>39.51</v>
      </c>
      <c r="AL25" s="35">
        <f>RTM_IEX!P25</f>
        <v>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0</v>
      </c>
      <c r="E26">
        <f>GT_NG!T26</f>
        <v>11.581012326252294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766.640995167543</v>
      </c>
      <c r="P26" s="37">
        <v>74.86999999999999</v>
      </c>
      <c r="Q26" s="37">
        <v>26.67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364.56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-366</v>
      </c>
      <c r="AA26" s="76">
        <f>STOA!J26</f>
        <v>6.59</v>
      </c>
      <c r="AB26" s="76">
        <f>-STOA!P26</f>
        <v>0</v>
      </c>
      <c r="AC26">
        <f t="shared" si="0"/>
        <v>13.430523349736641</v>
      </c>
      <c r="AD26">
        <f t="shared" si="1"/>
        <v>973.55420207378415</v>
      </c>
      <c r="AE26">
        <f>'IDT-1'!F26</f>
        <v>-103.218</v>
      </c>
      <c r="AF26" s="25"/>
      <c r="AG26">
        <f t="shared" si="2"/>
        <v>870.33620207378419</v>
      </c>
      <c r="AI26" s="35">
        <f>PXIL!J26</f>
        <v>0</v>
      </c>
      <c r="AJ26" s="35">
        <f>PXIL!P26</f>
        <v>0</v>
      </c>
      <c r="AK26" s="35">
        <f>RTM_IEX!J26</f>
        <v>43.36</v>
      </c>
      <c r="AL26" s="35">
        <f>RTM_IEX!P26</f>
        <v>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0</v>
      </c>
      <c r="E27">
        <f>GT_NG!T27</f>
        <v>11.581012326252294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54.393578750299582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777.08177831021635</v>
      </c>
      <c r="P27" s="37">
        <v>74.86999999999999</v>
      </c>
      <c r="Q27" s="37">
        <v>26.67</v>
      </c>
      <c r="R27" s="39">
        <v>0.56000000000000005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363.15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-460</v>
      </c>
      <c r="AA27" s="76">
        <f>STOA!J27</f>
        <v>6.59</v>
      </c>
      <c r="AB27" s="76">
        <f>-STOA!P27</f>
        <v>0</v>
      </c>
      <c r="AC27">
        <f t="shared" si="0"/>
        <v>14.330882091214773</v>
      </c>
      <c r="AD27">
        <f t="shared" si="1"/>
        <v>899.3454872955532</v>
      </c>
      <c r="AE27">
        <f>'IDT-1'!F27</f>
        <v>0</v>
      </c>
      <c r="AF27" s="25"/>
      <c r="AG27">
        <f t="shared" si="2"/>
        <v>899.3454872955532</v>
      </c>
      <c r="AI27" s="35">
        <f>PXIL!J27</f>
        <v>0</v>
      </c>
      <c r="AJ27" s="35">
        <f>PXIL!P27</f>
        <v>0</v>
      </c>
      <c r="AK27" s="35">
        <f>RTM_IEX!J27</f>
        <v>58.78</v>
      </c>
      <c r="AL27" s="35">
        <f>RTM_IEX!P27</f>
        <v>0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0</v>
      </c>
      <c r="E28">
        <f>GT_NG!T28</f>
        <v>11.581012326252294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54.393578750299582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797.43473668697425</v>
      </c>
      <c r="P28" s="37">
        <v>74.86999999999999</v>
      </c>
      <c r="Q28" s="37">
        <v>26.67</v>
      </c>
      <c r="R28" s="39">
        <v>3.65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362.59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-463</v>
      </c>
      <c r="AA28" s="76">
        <f>STOA!J28</f>
        <v>6.59</v>
      </c>
      <c r="AB28" s="76">
        <f>-STOA!P28</f>
        <v>0</v>
      </c>
      <c r="AC28">
        <f t="shared" si="0"/>
        <v>14.705957121401299</v>
      </c>
      <c r="AD28">
        <f t="shared" si="1"/>
        <v>941.03337064212485</v>
      </c>
      <c r="AE28">
        <f>'IDT-1'!F28</f>
        <v>0</v>
      </c>
      <c r="AF28" s="25"/>
      <c r="AG28">
        <f t="shared" si="2"/>
        <v>941.03337064212485</v>
      </c>
      <c r="AI28" s="35">
        <f>PXIL!J28</f>
        <v>0</v>
      </c>
      <c r="AJ28" s="35">
        <f>PXIL!P28</f>
        <v>0</v>
      </c>
      <c r="AK28" s="35">
        <f>RTM_IEX!J28</f>
        <v>80.959999999999994</v>
      </c>
      <c r="AL28" s="35">
        <f>RTM_IEX!P28</f>
        <v>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0</v>
      </c>
      <c r="E29">
        <f>GT_NG!T29</f>
        <v>11.581012326252294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801.01302504201021</v>
      </c>
      <c r="P29" s="37">
        <v>74.86999999999999</v>
      </c>
      <c r="Q29" s="37">
        <v>26.67</v>
      </c>
      <c r="R29" s="39">
        <v>7.66</v>
      </c>
      <c r="S29" s="39">
        <v>0</v>
      </c>
      <c r="T29" s="38">
        <f>SUMPRODUCT(LTA!J29:AN29,LTA!J$101:AN$101,LTA!J$105:AN$105)</f>
        <v>0.25</v>
      </c>
      <c r="U29" s="38">
        <f>SUMPRODUCT(LTA!J29:AN29,LTA!J$102:AN$102,LTA!J$105:AN$105)</f>
        <v>369.17999999999995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-433</v>
      </c>
      <c r="AA29" s="76">
        <f>STOA!J29</f>
        <v>6.59</v>
      </c>
      <c r="AB29" s="76">
        <f>-STOA!P29</f>
        <v>0</v>
      </c>
      <c r="AC29">
        <f t="shared" si="0"/>
        <v>14.586161507691974</v>
      </c>
      <c r="AD29">
        <f t="shared" si="1"/>
        <v>986.03059379029605</v>
      </c>
      <c r="AE29">
        <f>'IDT-1'!F29</f>
        <v>0</v>
      </c>
      <c r="AF29" s="25"/>
      <c r="AG29">
        <f t="shared" si="2"/>
        <v>986.03059379029605</v>
      </c>
      <c r="AI29" s="35">
        <f>PXIL!J29</f>
        <v>0</v>
      </c>
      <c r="AJ29" s="35">
        <f>PXIL!P29</f>
        <v>0</v>
      </c>
      <c r="AK29" s="35">
        <f>RTM_IEX!J29</f>
        <v>77.09</v>
      </c>
      <c r="AL29" s="35">
        <f>RTM_IEX!P29</f>
        <v>0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0</v>
      </c>
      <c r="E30">
        <f>GT_NG!T30</f>
        <v>11.581012326252294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803.82649590413746</v>
      </c>
      <c r="P30" s="37">
        <v>74.86999999999999</v>
      </c>
      <c r="Q30" s="37">
        <v>26.67</v>
      </c>
      <c r="R30" s="39">
        <v>12.830000000000002</v>
      </c>
      <c r="S30" s="39">
        <v>0</v>
      </c>
      <c r="T30" s="38">
        <f>SUMPRODUCT(LTA!J30:AN30,LTA!J$101:AN$101,LTA!J$105:AN$105)</f>
        <v>1.5699999999999998</v>
      </c>
      <c r="U30" s="38">
        <f>SUMPRODUCT(LTA!J30:AN30,LTA!J$102:AN$102,LTA!J$105:AN$105)</f>
        <v>374.75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-435</v>
      </c>
      <c r="AA30" s="76">
        <f>STOA!J30</f>
        <v>6.59</v>
      </c>
      <c r="AB30" s="76">
        <f>-STOA!P30</f>
        <v>0</v>
      </c>
      <c r="AC30">
        <f t="shared" si="0"/>
        <v>14.815631216981775</v>
      </c>
      <c r="AD30">
        <f t="shared" si="1"/>
        <v>1011.2045949431335</v>
      </c>
      <c r="AE30">
        <f>'IDT-1'!F30</f>
        <v>0</v>
      </c>
      <c r="AF30" s="25"/>
      <c r="AG30">
        <f t="shared" si="2"/>
        <v>1011.2045949431335</v>
      </c>
      <c r="AI30" s="35">
        <f>PXIL!J30</f>
        <v>0</v>
      </c>
      <c r="AJ30" s="35">
        <f>PXIL!P30</f>
        <v>0</v>
      </c>
      <c r="AK30" s="35">
        <f>RTM_IEX!J30</f>
        <v>89.62</v>
      </c>
      <c r="AL30" s="35">
        <f>RTM_IEX!P30</f>
        <v>0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0</v>
      </c>
      <c r="E31">
        <f>GT_NG!T31</f>
        <v>11.581012326252294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871.26097321578527</v>
      </c>
      <c r="P31" s="37">
        <v>74.86999999999999</v>
      </c>
      <c r="Q31" s="37">
        <v>26.67</v>
      </c>
      <c r="R31" s="39">
        <v>19.07</v>
      </c>
      <c r="S31" s="39">
        <v>0</v>
      </c>
      <c r="T31" s="38">
        <f>SUMPRODUCT(LTA!J31:AN31,LTA!J$101:AN$101,LTA!J$105:AN$105)</f>
        <v>8.11</v>
      </c>
      <c r="U31" s="38">
        <f>SUMPRODUCT(LTA!J31:AN31,LTA!J$102:AN$102,LTA!J$105:AN$105)</f>
        <v>381.94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-391</v>
      </c>
      <c r="AA31" s="76">
        <f>STOA!J31</f>
        <v>11.08</v>
      </c>
      <c r="AB31" s="76">
        <f>-STOA!P31</f>
        <v>0</v>
      </c>
      <c r="AC31">
        <f t="shared" si="0"/>
        <v>14.51105809042585</v>
      </c>
      <c r="AD31">
        <f t="shared" si="1"/>
        <v>1054.783645381337</v>
      </c>
      <c r="AE31">
        <f>'IDT-1'!F31</f>
        <v>0</v>
      </c>
      <c r="AF31" s="25"/>
      <c r="AG31">
        <f t="shared" si="2"/>
        <v>1054.783645381337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-3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0</v>
      </c>
      <c r="E32">
        <f>GT_NG!T32</f>
        <v>11.581012326252294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808.83097321578532</v>
      </c>
      <c r="P32" s="37">
        <v>74.86999999999999</v>
      </c>
      <c r="Q32" s="37">
        <v>26.67</v>
      </c>
      <c r="R32" s="39">
        <v>19.192438063778425</v>
      </c>
      <c r="S32" s="39">
        <v>0</v>
      </c>
      <c r="T32" s="38">
        <f>SUMPRODUCT(LTA!J32:AN32,LTA!J$101:AN$101,LTA!J$105:AN$105)</f>
        <v>11.79</v>
      </c>
      <c r="U32" s="38">
        <f>SUMPRODUCT(LTA!J32:AN32,LTA!J$102:AN$102,LTA!J$105:AN$105)</f>
        <v>391.15999999999997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-214</v>
      </c>
      <c r="AA32" s="76">
        <f>STOA!J32</f>
        <v>14.280000000000001</v>
      </c>
      <c r="AB32" s="76">
        <f>-STOA!P32</f>
        <v>0</v>
      </c>
      <c r="AC32">
        <f t="shared" si="0"/>
        <v>13.592485509258417</v>
      </c>
      <c r="AD32">
        <f t="shared" si="1"/>
        <v>1080.4946560262829</v>
      </c>
      <c r="AE32">
        <f>'IDT-1'!F32</f>
        <v>0</v>
      </c>
      <c r="AF32" s="25"/>
      <c r="AG32">
        <f t="shared" si="2"/>
        <v>1080.4946560262829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-109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0</v>
      </c>
      <c r="E33">
        <f>GT_NG!T33</f>
        <v>11.581012326252294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727.009634948246</v>
      </c>
      <c r="P33" s="37">
        <v>74.86999999999999</v>
      </c>
      <c r="Q33" s="37">
        <v>26.67</v>
      </c>
      <c r="R33" s="39">
        <v>19.5</v>
      </c>
      <c r="S33" s="39">
        <v>0</v>
      </c>
      <c r="T33" s="38">
        <f>SUMPRODUCT(LTA!J33:AN33,LTA!J$101:AN$101,LTA!J$105:AN$105)</f>
        <v>12.54</v>
      </c>
      <c r="U33" s="38">
        <f>SUMPRODUCT(LTA!J33:AN33,LTA!J$102:AN$102,LTA!J$105:AN$105)</f>
        <v>398.23999999999995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-211</v>
      </c>
      <c r="AA33" s="76">
        <f>STOA!J33</f>
        <v>18.46</v>
      </c>
      <c r="AB33" s="76">
        <f>-STOA!P33</f>
        <v>0</v>
      </c>
      <c r="AC33">
        <f t="shared" si="0"/>
        <v>12.696596731156944</v>
      </c>
      <c r="AD33">
        <f t="shared" si="1"/>
        <v>1056.8867684730667</v>
      </c>
      <c r="AE33">
        <f>'IDT-1'!F33</f>
        <v>0</v>
      </c>
      <c r="AF33" s="25"/>
      <c r="AG33">
        <f t="shared" si="2"/>
        <v>1056.8867684730667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-67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0</v>
      </c>
      <c r="E34">
        <f>GT_NG!T34</f>
        <v>11.581012326252294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674.30593210949189</v>
      </c>
      <c r="P34" s="37">
        <v>74.86999999999999</v>
      </c>
      <c r="Q34" s="37">
        <v>26.67</v>
      </c>
      <c r="R34" s="39">
        <v>23.7</v>
      </c>
      <c r="S34" s="39">
        <v>0</v>
      </c>
      <c r="T34" s="38">
        <f>SUMPRODUCT(LTA!J34:AN34,LTA!J$101:AN$101,LTA!J$105:AN$105)</f>
        <v>20.38</v>
      </c>
      <c r="U34" s="38">
        <f>SUMPRODUCT(LTA!J34:AN34,LTA!J$102:AN$102,LTA!J$105:AN$105)</f>
        <v>409.22999999999996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-204</v>
      </c>
      <c r="AA34" s="76">
        <f>STOA!J34</f>
        <v>23.52</v>
      </c>
      <c r="AB34" s="76">
        <f>-STOA!P34</f>
        <v>0</v>
      </c>
      <c r="AC34">
        <f t="shared" si="0"/>
        <v>12.347383483362574</v>
      </c>
      <c r="AD34">
        <f t="shared" si="1"/>
        <v>1052.6222788821069</v>
      </c>
      <c r="AE34">
        <f>'IDT-1'!F34</f>
        <v>0</v>
      </c>
      <c r="AF34" s="25"/>
      <c r="AG34">
        <f t="shared" si="2"/>
        <v>1052.6222788821069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-54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0</v>
      </c>
      <c r="E35">
        <f>GT_NG!T35</f>
        <v>11.581012326252294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614.2369624321459</v>
      </c>
      <c r="P35" s="37">
        <v>42.4</v>
      </c>
      <c r="Q35" s="37">
        <v>13.49213348094259</v>
      </c>
      <c r="R35" s="39">
        <v>23.699999999999996</v>
      </c>
      <c r="S35" s="39">
        <v>0</v>
      </c>
      <c r="T35" s="38">
        <f>SUMPRODUCT(LTA!J35:AN35,LTA!J$101:AN$101,LTA!J$105:AN$105)</f>
        <v>29.32</v>
      </c>
      <c r="U35" s="38">
        <f>SUMPRODUCT(LTA!J35:AN35,LTA!J$102:AN$102,LTA!J$105:AN$105)</f>
        <v>419.3599999999999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-145</v>
      </c>
      <c r="AA35" s="76">
        <f>STOA!J35</f>
        <v>29.29</v>
      </c>
      <c r="AB35" s="76">
        <f>-STOA!P35</f>
        <v>0</v>
      </c>
      <c r="AC35">
        <f t="shared" si="0"/>
        <v>11.292032973769993</v>
      </c>
      <c r="AD35">
        <f t="shared" si="1"/>
        <v>1026.8007931952961</v>
      </c>
      <c r="AE35">
        <f>'IDT-1'!F35</f>
        <v>0</v>
      </c>
      <c r="AF35" s="25"/>
      <c r="AG35">
        <f t="shared" si="2"/>
        <v>1026.8007931952961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-59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0</v>
      </c>
      <c r="E36">
        <f>GT_NG!T36</f>
        <v>11.581012326252294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602.60974827721088</v>
      </c>
      <c r="P36" s="37">
        <v>42.4</v>
      </c>
      <c r="Q36" s="37">
        <v>13.49213348094259</v>
      </c>
      <c r="R36" s="39">
        <v>24.7</v>
      </c>
      <c r="S36" s="39">
        <v>0</v>
      </c>
      <c r="T36" s="38">
        <f>SUMPRODUCT(LTA!J36:AN36,LTA!J$101:AN$101,LTA!J$105:AN$105)</f>
        <v>42.33</v>
      </c>
      <c r="U36" s="38">
        <f>SUMPRODUCT(LTA!J36:AN36,LTA!J$102:AN$102,LTA!J$105:AN$105)</f>
        <v>429.12999999999994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-165</v>
      </c>
      <c r="AA36" s="76">
        <f>STOA!J36</f>
        <v>35.53</v>
      </c>
      <c r="AB36" s="76">
        <f>-STOA!P36</f>
        <v>0</v>
      </c>
      <c r="AC36">
        <f t="shared" si="0"/>
        <v>11.569139114165777</v>
      </c>
      <c r="AD36">
        <f t="shared" si="1"/>
        <v>1027.9164728999654</v>
      </c>
      <c r="AE36">
        <f>'IDT-1'!F36</f>
        <v>0</v>
      </c>
      <c r="AF36" s="25"/>
      <c r="AG36">
        <f t="shared" si="2"/>
        <v>1027.9164728999654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-56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0</v>
      </c>
      <c r="E37">
        <f>GT_NG!T37</f>
        <v>11.581012326252294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593.73072221252892</v>
      </c>
      <c r="P37" s="37">
        <v>42.4</v>
      </c>
      <c r="Q37" s="37">
        <v>13.49213348094259</v>
      </c>
      <c r="R37" s="39">
        <v>24.699999999999996</v>
      </c>
      <c r="S37" s="39">
        <v>0</v>
      </c>
      <c r="T37" s="38">
        <f>SUMPRODUCT(LTA!J37:AN37,LTA!J$101:AN$101,LTA!J$105:AN$105)</f>
        <v>48.24</v>
      </c>
      <c r="U37" s="38">
        <f>SUMPRODUCT(LTA!J37:AN37,LTA!J$102:AN$102,LTA!J$105:AN$105)</f>
        <v>437.33999999999992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-189</v>
      </c>
      <c r="AA37" s="76">
        <f>STOA!J37</f>
        <v>42.040000000000006</v>
      </c>
      <c r="AB37" s="76">
        <f>-STOA!P37</f>
        <v>0</v>
      </c>
      <c r="AC37">
        <f t="shared" si="0"/>
        <v>11.825884394795947</v>
      </c>
      <c r="AD37">
        <f t="shared" si="1"/>
        <v>1018.4107015546532</v>
      </c>
      <c r="AE37">
        <f>'IDT-1'!F37</f>
        <v>0</v>
      </c>
      <c r="AF37" s="25"/>
      <c r="AG37">
        <f t="shared" si="2"/>
        <v>1018.4107015546532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-53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0</v>
      </c>
      <c r="E38">
        <f>GT_NG!T38</f>
        <v>11.581012326252294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578.26505920060333</v>
      </c>
      <c r="P38" s="37">
        <v>42.4</v>
      </c>
      <c r="Q38" s="37">
        <v>13.49213348094259</v>
      </c>
      <c r="R38" s="39">
        <v>24.699999999999996</v>
      </c>
      <c r="S38" s="39">
        <v>0</v>
      </c>
      <c r="T38" s="38">
        <f>SUMPRODUCT(LTA!J38:AN38,LTA!J$101:AN$101,LTA!J$105:AN$105)</f>
        <v>57.06</v>
      </c>
      <c r="U38" s="38">
        <f>SUMPRODUCT(LTA!J38:AN38,LTA!J$102:AN$102,LTA!J$105:AN$105)</f>
        <v>445.01999999999992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-221</v>
      </c>
      <c r="AA38" s="76">
        <f>STOA!J38</f>
        <v>48.53</v>
      </c>
      <c r="AB38" s="76">
        <f>-STOA!P38</f>
        <v>0</v>
      </c>
      <c r="AC38">
        <f t="shared" si="0"/>
        <v>12.088968498650642</v>
      </c>
      <c r="AD38">
        <f t="shared" si="1"/>
        <v>999.67195443887306</v>
      </c>
      <c r="AE38">
        <f>'IDT-1'!F38</f>
        <v>0</v>
      </c>
      <c r="AF38" s="25"/>
      <c r="AG38">
        <f t="shared" si="2"/>
        <v>999.67195443887306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-47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0</v>
      </c>
      <c r="E39">
        <f>GT_NG!T39</f>
        <v>11.581012326252294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568.60009595093584</v>
      </c>
      <c r="P39" s="37">
        <v>42.4</v>
      </c>
      <c r="Q39" s="37">
        <v>13.49213348094259</v>
      </c>
      <c r="R39" s="39">
        <v>24.7</v>
      </c>
      <c r="S39" s="39">
        <v>0</v>
      </c>
      <c r="T39" s="38">
        <f>SUMPRODUCT(LTA!J39:AN39,LTA!J$101:AN$101,LTA!J$105:AN$105)</f>
        <v>64.92</v>
      </c>
      <c r="U39" s="38">
        <f>SUMPRODUCT(LTA!J39:AN39,LTA!J$102:AN$102,LTA!J$105:AN$105)</f>
        <v>456.58999999999992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-235</v>
      </c>
      <c r="AA39" s="76">
        <f>STOA!J39</f>
        <v>54.8</v>
      </c>
      <c r="AB39" s="76">
        <f>-STOA!P39</f>
        <v>0</v>
      </c>
      <c r="AC39">
        <f t="shared" si="0"/>
        <v>12.410574742368341</v>
      </c>
      <c r="AD39">
        <f t="shared" si="1"/>
        <v>990.38538494548777</v>
      </c>
      <c r="AE39">
        <f>'IDT-1'!F39</f>
        <v>0</v>
      </c>
      <c r="AF39" s="25"/>
      <c r="AG39">
        <f t="shared" si="2"/>
        <v>990.38538494548777</v>
      </c>
      <c r="AI39" s="35">
        <f>PXIL!J39</f>
        <v>0</v>
      </c>
      <c r="AJ39" s="35">
        <f>PXIL!P39</f>
        <v>0</v>
      </c>
      <c r="AK39" s="35">
        <f>RTM_IEX!J39</f>
        <v>0</v>
      </c>
      <c r="AL39" s="35">
        <f>RTM_IEX!P39</f>
        <v>-58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0</v>
      </c>
      <c r="E40">
        <f>GT_NG!T40</f>
        <v>11.581012326252294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554.58511051631103</v>
      </c>
      <c r="P40" s="37">
        <v>42.4</v>
      </c>
      <c r="Q40" s="37">
        <v>13.49213348094259</v>
      </c>
      <c r="R40" s="39">
        <v>24.7</v>
      </c>
      <c r="S40" s="39">
        <v>0</v>
      </c>
      <c r="T40" s="38">
        <f>SUMPRODUCT(LTA!J40:AN40,LTA!J$101:AN$101,LTA!J$105:AN$105)</f>
        <v>71.63</v>
      </c>
      <c r="U40" s="38">
        <f>SUMPRODUCT(LTA!J40:AN40,LTA!J$102:AN$102,LTA!J$105:AN$105)</f>
        <v>466.52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-202</v>
      </c>
      <c r="AA40" s="76">
        <f>STOA!J40</f>
        <v>60.809999999999995</v>
      </c>
      <c r="AB40" s="76">
        <f>-STOA!P40</f>
        <v>0</v>
      </c>
      <c r="AC40">
        <f t="shared" si="0"/>
        <v>12.194920397804513</v>
      </c>
      <c r="AD40">
        <f t="shared" si="1"/>
        <v>1035.2360538554269</v>
      </c>
      <c r="AE40">
        <f>'IDT-1'!F40</f>
        <v>0</v>
      </c>
      <c r="AF40" s="25"/>
      <c r="AG40">
        <f t="shared" si="2"/>
        <v>1035.2360538554269</v>
      </c>
      <c r="AI40" s="35">
        <f>PXIL!J40</f>
        <v>0</v>
      </c>
      <c r="AJ40" s="35">
        <f>PXIL!P40</f>
        <v>0</v>
      </c>
      <c r="AK40" s="35">
        <f>RTM_IEX!J40</f>
        <v>0</v>
      </c>
      <c r="AL40" s="35">
        <f>RTM_IEX!P40</f>
        <v>-55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0</v>
      </c>
      <c r="E41">
        <f>GT_NG!T41</f>
        <v>11.581012326252294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558.22130537516762</v>
      </c>
      <c r="P41" s="37">
        <v>42.4</v>
      </c>
      <c r="Q41" s="37">
        <v>13.49213348094259</v>
      </c>
      <c r="R41" s="39">
        <v>24.7</v>
      </c>
      <c r="S41" s="39">
        <v>0</v>
      </c>
      <c r="T41" s="38">
        <f>SUMPRODUCT(LTA!J41:AN41,LTA!J$101:AN$101,LTA!J$105:AN$105)</f>
        <v>86.37</v>
      </c>
      <c r="U41" s="38">
        <f>SUMPRODUCT(LTA!J41:AN41,LTA!J$102:AN$102,LTA!J$105:AN$105)</f>
        <v>434.17999999999995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-187</v>
      </c>
      <c r="AA41" s="76">
        <f>STOA!J41</f>
        <v>69.430000000000007</v>
      </c>
      <c r="AB41" s="76">
        <f>-STOA!P41</f>
        <v>0</v>
      </c>
      <c r="AC41">
        <f t="shared" si="0"/>
        <v>11.610434437921294</v>
      </c>
      <c r="AD41">
        <f t="shared" si="1"/>
        <v>1101.4367346741669</v>
      </c>
      <c r="AE41">
        <f>'IDT-1'!F41</f>
        <v>0</v>
      </c>
      <c r="AF41" s="25"/>
      <c r="AG41">
        <f t="shared" si="2"/>
        <v>1101.4367346741669</v>
      </c>
      <c r="AI41" s="35">
        <f>PXIL!J41</f>
        <v>0</v>
      </c>
      <c r="AJ41" s="35">
        <f>PXIL!P41</f>
        <v>0</v>
      </c>
      <c r="AK41" s="35">
        <f>RTM_IEX!J41</f>
        <v>0.96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0</v>
      </c>
      <c r="E42">
        <f>GT_NG!T42</f>
        <v>11.581012326252294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556.94654616080595</v>
      </c>
      <c r="P42" s="37">
        <v>42.4</v>
      </c>
      <c r="Q42" s="37">
        <v>13.49213348094259</v>
      </c>
      <c r="R42" s="39">
        <v>24.7</v>
      </c>
      <c r="S42" s="39">
        <v>0</v>
      </c>
      <c r="T42" s="38">
        <f>SUMPRODUCT(LTA!J42:AN42,LTA!J$101:AN$101,LTA!J$105:AN$105)</f>
        <v>93.03</v>
      </c>
      <c r="U42" s="38">
        <f>SUMPRODUCT(LTA!J42:AN42,LTA!J$102:AN$102,LTA!J$105:AN$105)</f>
        <v>404.29999999999995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-48</v>
      </c>
      <c r="AA42" s="76">
        <f>STOA!J42</f>
        <v>74.77</v>
      </c>
      <c r="AB42" s="76">
        <f>-STOA!P42</f>
        <v>0</v>
      </c>
      <c r="AC42">
        <f t="shared" si="0"/>
        <v>11.201977131005933</v>
      </c>
      <c r="AD42">
        <f t="shared" si="1"/>
        <v>1113.7304327667205</v>
      </c>
      <c r="AE42">
        <f>'IDT-1'!F42</f>
        <v>0</v>
      </c>
      <c r="AF42" s="25"/>
      <c r="AG42">
        <f t="shared" si="2"/>
        <v>1113.7304327667205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-107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0</v>
      </c>
      <c r="E43">
        <f>GT_NG!T43</f>
        <v>11.581012326252294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550.05203077199292</v>
      </c>
      <c r="P43" s="37">
        <v>42.4</v>
      </c>
      <c r="Q43" s="37">
        <v>13.49213348094259</v>
      </c>
      <c r="R43" s="39">
        <v>24.7</v>
      </c>
      <c r="S43" s="39">
        <v>0</v>
      </c>
      <c r="T43" s="38">
        <f>SUMPRODUCT(LTA!J43:AN43,LTA!J$101:AN$101,LTA!J$105:AN$105)</f>
        <v>100.7</v>
      </c>
      <c r="U43" s="38">
        <f>SUMPRODUCT(LTA!J43:AN43,LTA!J$102:AN$102,LTA!J$105:AN$105)</f>
        <v>368.88000000000005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-45</v>
      </c>
      <c r="AA43" s="76">
        <f>STOA!J43</f>
        <v>79.259999999999991</v>
      </c>
      <c r="AB43" s="76">
        <f>-STOA!P43</f>
        <v>0</v>
      </c>
      <c r="AC43">
        <f t="shared" si="0"/>
        <v>10.613012588255996</v>
      </c>
      <c r="AD43">
        <f t="shared" si="1"/>
        <v>1129.1648819206573</v>
      </c>
      <c r="AE43">
        <f>'IDT-1'!F43</f>
        <v>0</v>
      </c>
      <c r="AF43" s="25"/>
      <c r="AG43">
        <f t="shared" si="2"/>
        <v>1129.1648819206573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-65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0</v>
      </c>
      <c r="E44">
        <f>GT_NG!T44</f>
        <v>11.281012658227851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550.05203077199292</v>
      </c>
      <c r="P44" s="37">
        <v>42.4</v>
      </c>
      <c r="Q44" s="37">
        <v>13.49213348094259</v>
      </c>
      <c r="R44" s="39">
        <v>24.7</v>
      </c>
      <c r="S44" s="39">
        <v>0</v>
      </c>
      <c r="T44" s="38">
        <f>SUMPRODUCT(LTA!J44:AN44,LTA!J$101:AN$101,LTA!J$105:AN$105)</f>
        <v>101.24</v>
      </c>
      <c r="U44" s="38">
        <f>SUMPRODUCT(LTA!J44:AN44,LTA!J$102:AN$102,LTA!J$105:AN$105)</f>
        <v>375.57000000000005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-43</v>
      </c>
      <c r="AA44" s="76">
        <f>STOA!J44</f>
        <v>82.89</v>
      </c>
      <c r="AB44" s="76">
        <f>-STOA!P44</f>
        <v>0</v>
      </c>
      <c r="AC44">
        <f t="shared" si="0"/>
        <v>10.687519272562804</v>
      </c>
      <c r="AD44">
        <f t="shared" si="1"/>
        <v>1140.6503755683261</v>
      </c>
      <c r="AE44">
        <f>'IDT-1'!F44</f>
        <v>0</v>
      </c>
      <c r="AF44" s="25"/>
      <c r="AG44">
        <f t="shared" si="2"/>
        <v>1140.6503755683261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-66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0</v>
      </c>
      <c r="E45">
        <f>GT_NG!T45</f>
        <v>11.281012658227851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546.90821811762441</v>
      </c>
      <c r="P45" s="37">
        <v>42.4</v>
      </c>
      <c r="Q45" s="37">
        <v>13.49213348094259</v>
      </c>
      <c r="R45" s="39">
        <v>24.7</v>
      </c>
      <c r="S45" s="39">
        <v>0</v>
      </c>
      <c r="T45" s="38">
        <f>SUMPRODUCT(LTA!J45:AN45,LTA!J$101:AN$101,LTA!J$105:AN$105)</f>
        <v>101.74</v>
      </c>
      <c r="U45" s="38">
        <f>SUMPRODUCT(LTA!J45:AN45,LTA!J$102:AN$102,LTA!J$105:AN$105)</f>
        <v>381.05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-48</v>
      </c>
      <c r="AA45" s="76">
        <f>STOA!J45</f>
        <v>85.64</v>
      </c>
      <c r="AB45" s="76">
        <f>-STOA!P45</f>
        <v>0</v>
      </c>
      <c r="AC45">
        <f t="shared" si="0"/>
        <v>11.037682946880299</v>
      </c>
      <c r="AD45">
        <f t="shared" si="1"/>
        <v>1106.8863992396402</v>
      </c>
      <c r="AE45">
        <f>'IDT-1'!F45</f>
        <v>0</v>
      </c>
      <c r="AF45" s="25"/>
      <c r="AG45">
        <f t="shared" si="2"/>
        <v>1106.8863992396402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-100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0</v>
      </c>
      <c r="E46">
        <f>GT_NG!T46</f>
        <v>11.281012658227851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549.88749272079906</v>
      </c>
      <c r="P46" s="37">
        <v>42.4</v>
      </c>
      <c r="Q46" s="37">
        <v>13.49213348094259</v>
      </c>
      <c r="R46" s="39">
        <v>24.7</v>
      </c>
      <c r="S46" s="39">
        <v>0</v>
      </c>
      <c r="T46" s="38">
        <f>SUMPRODUCT(LTA!J46:AN46,LTA!J$101:AN$101,LTA!J$105:AN$105)</f>
        <v>102.15</v>
      </c>
      <c r="U46" s="38">
        <f>SUMPRODUCT(LTA!J46:AN46,LTA!J$102:AN$102,LTA!J$105:AN$105)</f>
        <v>383.85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-50</v>
      </c>
      <c r="AA46" s="76">
        <f>STOA!J46</f>
        <v>87.61</v>
      </c>
      <c r="AB46" s="76">
        <f>-STOA!P46</f>
        <v>0</v>
      </c>
      <c r="AC46">
        <f t="shared" si="0"/>
        <v>11.132770561915475</v>
      </c>
      <c r="AD46">
        <f t="shared" si="1"/>
        <v>1110.9505862277795</v>
      </c>
      <c r="AE46">
        <f>'IDT-1'!F46</f>
        <v>0</v>
      </c>
      <c r="AF46" s="25"/>
      <c r="AG46">
        <f t="shared" si="2"/>
        <v>1110.9505862277795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-102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0</v>
      </c>
      <c r="E47">
        <f>GT_NG!T47</f>
        <v>11.281012658227851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550.65712571263077</v>
      </c>
      <c r="P47" s="37">
        <v>42.4</v>
      </c>
      <c r="Q47" s="37">
        <v>13.493043772563176</v>
      </c>
      <c r="R47" s="39">
        <v>24.7</v>
      </c>
      <c r="S47" s="39">
        <v>0</v>
      </c>
      <c r="T47" s="38">
        <f>SUMPRODUCT(LTA!J47:AN47,LTA!J$101:AN$101,LTA!J$105:AN$105)</f>
        <v>105.55</v>
      </c>
      <c r="U47" s="38">
        <f>SUMPRODUCT(LTA!J47:AN47,LTA!J$102:AN$102,LTA!J$105:AN$105)</f>
        <v>383.88000000000005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-50</v>
      </c>
      <c r="AA47" s="76">
        <f>STOA!J47</f>
        <v>93.399999999999991</v>
      </c>
      <c r="AB47" s="76">
        <f>-STOA!P47</f>
        <v>0</v>
      </c>
      <c r="AC47">
        <f t="shared" si="0"/>
        <v>11.234280754374216</v>
      </c>
      <c r="AD47">
        <f t="shared" si="1"/>
        <v>1117.8396193187732</v>
      </c>
      <c r="AE47">
        <f>'IDT-1'!F47</f>
        <v>0</v>
      </c>
      <c r="AF47" s="25"/>
      <c r="AG47">
        <f t="shared" si="2"/>
        <v>1117.8396193187732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-105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0</v>
      </c>
      <c r="E48">
        <f>GT_NG!T48</f>
        <v>11.281012658227851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554.40562360292608</v>
      </c>
      <c r="P48" s="37">
        <v>42.4</v>
      </c>
      <c r="Q48" s="37">
        <v>13.493043772563176</v>
      </c>
      <c r="R48" s="39">
        <v>24.7</v>
      </c>
      <c r="S48" s="39">
        <v>0</v>
      </c>
      <c r="T48" s="38">
        <f>SUMPRODUCT(LTA!J48:AN48,LTA!J$101:AN$101,LTA!J$105:AN$105)</f>
        <v>105.93</v>
      </c>
      <c r="U48" s="38">
        <f>SUMPRODUCT(LTA!J48:AN48,LTA!J$102:AN$102,LTA!J$105:AN$105)</f>
        <v>384.66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-44</v>
      </c>
      <c r="AA48" s="76">
        <f>STOA!J48</f>
        <v>95.07</v>
      </c>
      <c r="AB48" s="76">
        <f>-STOA!P48</f>
        <v>0</v>
      </c>
      <c r="AC48">
        <f t="shared" si="0"/>
        <v>11.317038311048938</v>
      </c>
      <c r="AD48">
        <f t="shared" si="1"/>
        <v>1120.3353596523937</v>
      </c>
      <c r="AE48">
        <f>'IDT-1'!F48</f>
        <v>0</v>
      </c>
      <c r="AF48" s="25"/>
      <c r="AG48">
        <f t="shared" si="2"/>
        <v>1120.3353596523937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-115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0</v>
      </c>
      <c r="E49">
        <f>GT_NG!T49</f>
        <v>11.281012658227851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546.90775671927565</v>
      </c>
      <c r="P49" s="37">
        <v>42.4</v>
      </c>
      <c r="Q49" s="37">
        <v>13.493043772563176</v>
      </c>
      <c r="R49" s="39">
        <v>24.7</v>
      </c>
      <c r="S49" s="39">
        <v>0</v>
      </c>
      <c r="T49" s="38">
        <f>SUMPRODUCT(LTA!J49:AN49,LTA!J$101:AN$101,LTA!J$105:AN$105)</f>
        <v>108.31</v>
      </c>
      <c r="U49" s="38">
        <f>SUMPRODUCT(LTA!J49:AN49,LTA!J$102:AN$102,LTA!J$105:AN$105)</f>
        <v>385.14000000000004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-43</v>
      </c>
      <c r="AA49" s="76">
        <f>STOA!J49</f>
        <v>103.22</v>
      </c>
      <c r="AB49" s="76">
        <f>-STOA!P49</f>
        <v>0</v>
      </c>
      <c r="AC49">
        <f t="shared" si="0"/>
        <v>11.768944136617099</v>
      </c>
      <c r="AD49">
        <f t="shared" si="1"/>
        <v>1069.3955869431752</v>
      </c>
      <c r="AE49">
        <f>'IDT-1'!F49</f>
        <v>0</v>
      </c>
      <c r="AF49" s="25"/>
      <c r="AG49">
        <f t="shared" si="2"/>
        <v>1069.3955869431752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-170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0</v>
      </c>
      <c r="E50">
        <f>GT_NG!T50</f>
        <v>11.281012658227851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546.52738541125871</v>
      </c>
      <c r="P50" s="37">
        <v>42.4</v>
      </c>
      <c r="Q50" s="37">
        <v>13.493043772563176</v>
      </c>
      <c r="R50" s="39">
        <v>24.7</v>
      </c>
      <c r="S50" s="39">
        <v>0</v>
      </c>
      <c r="T50" s="38">
        <f>SUMPRODUCT(LTA!J50:AN50,LTA!J$101:AN$101,LTA!J$105:AN$105)</f>
        <v>108.31</v>
      </c>
      <c r="U50" s="38">
        <f>SUMPRODUCT(LTA!J50:AN50,LTA!J$102:AN$102,LTA!J$105:AN$105)</f>
        <v>385.53000000000003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-45</v>
      </c>
      <c r="AA50" s="76">
        <f>STOA!J50</f>
        <v>103.22</v>
      </c>
      <c r="AB50" s="76">
        <f>-STOA!P50</f>
        <v>0</v>
      </c>
      <c r="AC50">
        <f t="shared" si="0"/>
        <v>11.784741876979773</v>
      </c>
      <c r="AD50">
        <f t="shared" si="1"/>
        <v>1067.3894178947955</v>
      </c>
      <c r="AE50">
        <f>'IDT-1'!F50</f>
        <v>0</v>
      </c>
      <c r="AF50" s="25"/>
      <c r="AG50">
        <f t="shared" si="2"/>
        <v>1067.3894178947955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-170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0</v>
      </c>
      <c r="E51">
        <f>GT_NG!T51</f>
        <v>11.281012658227851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550.23849548396925</v>
      </c>
      <c r="P51" s="37">
        <v>42.4</v>
      </c>
      <c r="Q51" s="37">
        <v>13.493043772563176</v>
      </c>
      <c r="R51" s="39">
        <v>24.7</v>
      </c>
      <c r="S51" s="39">
        <v>0</v>
      </c>
      <c r="T51" s="38">
        <f>SUMPRODUCT(LTA!J51:AN51,LTA!J$101:AN$101,LTA!J$105:AN$105)</f>
        <v>107.3</v>
      </c>
      <c r="U51" s="38">
        <f>SUMPRODUCT(LTA!J51:AN51,LTA!J$102:AN$102,LTA!J$105:AN$105)</f>
        <v>386.24000000000007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-50</v>
      </c>
      <c r="AA51" s="76">
        <f>STOA!J51</f>
        <v>103.13</v>
      </c>
      <c r="AB51" s="76">
        <f>-STOA!P51</f>
        <v>0</v>
      </c>
      <c r="AC51">
        <f t="shared" si="0"/>
        <v>11.74775598928608</v>
      </c>
      <c r="AD51">
        <f t="shared" si="1"/>
        <v>1078.7475138551997</v>
      </c>
      <c r="AE51">
        <f>'IDT-1'!F51</f>
        <v>0</v>
      </c>
      <c r="AF51" s="25"/>
      <c r="AG51">
        <f t="shared" si="2"/>
        <v>1078.7475138551997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-157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0</v>
      </c>
      <c r="E52">
        <f>GT_NG!T52</f>
        <v>11.281012658227851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550.23849548396925</v>
      </c>
      <c r="P52" s="37">
        <v>42.4</v>
      </c>
      <c r="Q52" s="37">
        <v>13.493043772563176</v>
      </c>
      <c r="R52" s="39">
        <v>24.7</v>
      </c>
      <c r="S52" s="39">
        <v>0</v>
      </c>
      <c r="T52" s="38">
        <f>SUMPRODUCT(LTA!J52:AN52,LTA!J$101:AN$101,LTA!J$105:AN$105)</f>
        <v>107.3</v>
      </c>
      <c r="U52" s="38">
        <f>SUMPRODUCT(LTA!J52:AN52,LTA!J$102:AN$102,LTA!J$105:AN$105)</f>
        <v>385.86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-67</v>
      </c>
      <c r="AA52" s="76">
        <f>STOA!J52</f>
        <v>103.13</v>
      </c>
      <c r="AB52" s="76">
        <f>-STOA!P52</f>
        <v>0</v>
      </c>
      <c r="AC52">
        <f t="shared" si="0"/>
        <v>11.791959898981707</v>
      </c>
      <c r="AD52">
        <f t="shared" si="1"/>
        <v>1072.323309945504</v>
      </c>
      <c r="AE52">
        <f>'IDT-1'!F52</f>
        <v>0</v>
      </c>
      <c r="AF52" s="25"/>
      <c r="AG52">
        <f t="shared" si="2"/>
        <v>1072.323309945504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-146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0</v>
      </c>
      <c r="E53">
        <f>GT_NG!T53</f>
        <v>11.281012658227851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549.08862856197879</v>
      </c>
      <c r="P53" s="37">
        <v>42.4</v>
      </c>
      <c r="Q53" s="37">
        <v>13.493043772563176</v>
      </c>
      <c r="R53" s="39">
        <v>24.7</v>
      </c>
      <c r="S53" s="39">
        <v>0</v>
      </c>
      <c r="T53" s="38">
        <f>SUMPRODUCT(LTA!J53:AN53,LTA!J$101:AN$101,LTA!J$105:AN$105)</f>
        <v>107.3</v>
      </c>
      <c r="U53" s="38">
        <f>SUMPRODUCT(LTA!J53:AN53,LTA!J$102:AN$102,LTA!J$105:AN$105)</f>
        <v>385.86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-75</v>
      </c>
      <c r="AA53" s="76">
        <f>STOA!J53</f>
        <v>103.13</v>
      </c>
      <c r="AB53" s="76">
        <f>-STOA!P53</f>
        <v>0</v>
      </c>
      <c r="AC53">
        <f t="shared" si="0"/>
        <v>11.838020164968412</v>
      </c>
      <c r="AD53">
        <f t="shared" si="1"/>
        <v>1064.1273827575269</v>
      </c>
      <c r="AE53">
        <f>'IDT-1'!F53</f>
        <v>0</v>
      </c>
      <c r="AF53" s="25"/>
      <c r="AG53">
        <f t="shared" si="2"/>
        <v>1064.1273827575269</v>
      </c>
      <c r="AI53" s="35">
        <f>PXIL!J53</f>
        <v>0</v>
      </c>
      <c r="AJ53" s="35">
        <f>PXIL!P53</f>
        <v>0</v>
      </c>
      <c r="AK53" s="35">
        <f>RTM_IEX!J53</f>
        <v>0</v>
      </c>
      <c r="AL53" s="35">
        <f>RTM_IEX!P53</f>
        <v>-145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0</v>
      </c>
      <c r="E54">
        <f>GT_NG!T54</f>
        <v>11.281012658227851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549.08862856197879</v>
      </c>
      <c r="P54" s="37">
        <v>42.4</v>
      </c>
      <c r="Q54" s="37">
        <v>13.493043772563176</v>
      </c>
      <c r="R54" s="39">
        <v>24.7</v>
      </c>
      <c r="S54" s="39">
        <v>0</v>
      </c>
      <c r="T54" s="38">
        <f>SUMPRODUCT(LTA!J54:AN54,LTA!J$101:AN$101,LTA!J$105:AN$105)</f>
        <v>107.3</v>
      </c>
      <c r="U54" s="38">
        <f>SUMPRODUCT(LTA!J54:AN54,LTA!J$102:AN$102,LTA!J$105:AN$105)</f>
        <v>385.66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-90</v>
      </c>
      <c r="AA54" s="76">
        <f>STOA!J54</f>
        <v>103.13</v>
      </c>
      <c r="AB54" s="76">
        <f>-STOA!P54</f>
        <v>0</v>
      </c>
      <c r="AC54">
        <f t="shared" si="0"/>
        <v>11.954379939207479</v>
      </c>
      <c r="AD54">
        <f t="shared" si="1"/>
        <v>1048.811022983288</v>
      </c>
      <c r="AE54">
        <f>'IDT-1'!F54</f>
        <v>0</v>
      </c>
      <c r="AF54" s="25"/>
      <c r="AG54">
        <f t="shared" si="2"/>
        <v>1048.811022983288</v>
      </c>
      <c r="AI54" s="35">
        <f>PXIL!J54</f>
        <v>0</v>
      </c>
      <c r="AJ54" s="35">
        <f>PXIL!P54</f>
        <v>0</v>
      </c>
      <c r="AK54" s="35">
        <f>RTM_IEX!J54</f>
        <v>0</v>
      </c>
      <c r="AL54" s="35">
        <f>RTM_IEX!P54</f>
        <v>-145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0</v>
      </c>
      <c r="E55">
        <f>GT_NG!T55</f>
        <v>11.281012658227851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512.90040505041452</v>
      </c>
      <c r="P55" s="37">
        <v>42.4</v>
      </c>
      <c r="Q55" s="37">
        <v>13.493043772563176</v>
      </c>
      <c r="R55" s="39">
        <v>24.7</v>
      </c>
      <c r="S55" s="39">
        <v>0</v>
      </c>
      <c r="T55" s="38">
        <f>SUMPRODUCT(LTA!J55:AN55,LTA!J$101:AN$101,LTA!J$105:AN$105)</f>
        <v>107.21000000000001</v>
      </c>
      <c r="U55" s="38">
        <f>SUMPRODUCT(LTA!J55:AN55,LTA!J$102:AN$102,LTA!J$105:AN$105)</f>
        <v>384.66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-138</v>
      </c>
      <c r="AA55" s="76">
        <f>STOA!J55</f>
        <v>101.46</v>
      </c>
      <c r="AB55" s="76">
        <f>-STOA!P55</f>
        <v>0</v>
      </c>
      <c r="AC55">
        <f t="shared" si="0"/>
        <v>12.067233664795307</v>
      </c>
      <c r="AD55">
        <f t="shared" si="1"/>
        <v>956.74994574613595</v>
      </c>
      <c r="AE55">
        <f>'IDT-1'!F55</f>
        <v>0</v>
      </c>
      <c r="AF55" s="25"/>
      <c r="AG55">
        <f t="shared" si="2"/>
        <v>956.74994574613595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-150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0</v>
      </c>
      <c r="E56">
        <f>GT_NG!T56</f>
        <v>11.281012658227851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512.90040505041452</v>
      </c>
      <c r="P56" s="37">
        <v>42.4</v>
      </c>
      <c r="Q56" s="37">
        <v>13.493043772563176</v>
      </c>
      <c r="R56" s="39">
        <v>24.7</v>
      </c>
      <c r="S56" s="39">
        <v>0</v>
      </c>
      <c r="T56" s="38">
        <f>SUMPRODUCT(LTA!J56:AN56,LTA!J$101:AN$101,LTA!J$105:AN$105)</f>
        <v>107.08</v>
      </c>
      <c r="U56" s="38">
        <f>SUMPRODUCT(LTA!J56:AN56,LTA!J$102:AN$102,LTA!J$105:AN$105)</f>
        <v>385.24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-191</v>
      </c>
      <c r="AA56" s="76">
        <f>STOA!J56</f>
        <v>101.46</v>
      </c>
      <c r="AB56" s="76">
        <f>-STOA!P56</f>
        <v>0</v>
      </c>
      <c r="AC56">
        <f t="shared" si="0"/>
        <v>12.330167168121248</v>
      </c>
      <c r="AD56">
        <f t="shared" si="1"/>
        <v>923.93701224280983</v>
      </c>
      <c r="AE56">
        <f>'IDT-1'!F56</f>
        <v>0</v>
      </c>
      <c r="AF56" s="25"/>
      <c r="AG56">
        <f t="shared" si="2"/>
        <v>923.93701224280983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-130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0</v>
      </c>
      <c r="E57">
        <f>GT_NG!T57</f>
        <v>11.281012658227851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513.04254476021629</v>
      </c>
      <c r="P57" s="37">
        <v>42.4</v>
      </c>
      <c r="Q57" s="37">
        <v>13.493043772563176</v>
      </c>
      <c r="R57" s="39">
        <v>24.7</v>
      </c>
      <c r="S57" s="39">
        <v>0</v>
      </c>
      <c r="T57" s="38">
        <f>SUMPRODUCT(LTA!J57:AN57,LTA!J$101:AN$101,LTA!J$105:AN$105)</f>
        <v>106.88</v>
      </c>
      <c r="U57" s="38">
        <f>SUMPRODUCT(LTA!J57:AN57,LTA!J$102:AN$102,LTA!J$105:AN$105)</f>
        <v>384.36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-171</v>
      </c>
      <c r="AA57" s="76">
        <f>STOA!J57</f>
        <v>101.46</v>
      </c>
      <c r="AB57" s="76">
        <f>-STOA!P57</f>
        <v>0</v>
      </c>
      <c r="AC57">
        <f t="shared" si="0"/>
        <v>12.094873627662174</v>
      </c>
      <c r="AD57">
        <f t="shared" si="1"/>
        <v>952.23444549307067</v>
      </c>
      <c r="AE57">
        <f>'IDT-1'!F57</f>
        <v>0</v>
      </c>
      <c r="AF57" s="25"/>
      <c r="AG57">
        <f t="shared" si="2"/>
        <v>952.23444549307067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-121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0</v>
      </c>
      <c r="E58">
        <f>GT_NG!T58</f>
        <v>11.281012658227851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513.04254476021629</v>
      </c>
      <c r="P58" s="37">
        <v>42.4</v>
      </c>
      <c r="Q58" s="37">
        <v>13.493043772563176</v>
      </c>
      <c r="R58" s="39">
        <v>24.7</v>
      </c>
      <c r="S58" s="39">
        <v>0</v>
      </c>
      <c r="T58" s="38">
        <f>SUMPRODUCT(LTA!J58:AN58,LTA!J$101:AN$101,LTA!J$105:AN$105)</f>
        <v>109.21000000000001</v>
      </c>
      <c r="U58" s="38">
        <f>SUMPRODUCT(LTA!J58:AN58,LTA!J$102:AN$102,LTA!J$105:AN$105)</f>
        <v>383.1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-142</v>
      </c>
      <c r="AA58" s="76">
        <f>STOA!J58</f>
        <v>101.46</v>
      </c>
      <c r="AB58" s="76">
        <f>-STOA!P58</f>
        <v>0</v>
      </c>
      <c r="AC58">
        <f t="shared" si="0"/>
        <v>11.9695772168579</v>
      </c>
      <c r="AD58">
        <f t="shared" si="1"/>
        <v>970.42974190387486</v>
      </c>
      <c r="AE58">
        <f>'IDT-1'!F58</f>
        <v>0</v>
      </c>
      <c r="AF58" s="25"/>
      <c r="AG58">
        <f t="shared" si="2"/>
        <v>970.42974190387486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-133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0</v>
      </c>
      <c r="E59">
        <f>GT_NG!T59</f>
        <v>10.977974543442169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546.86929854765708</v>
      </c>
      <c r="P59" s="37">
        <v>42.4</v>
      </c>
      <c r="Q59" s="37">
        <v>13.493043772563176</v>
      </c>
      <c r="R59" s="39">
        <v>24.7</v>
      </c>
      <c r="S59" s="39">
        <v>0</v>
      </c>
      <c r="T59" s="38">
        <f>SUMPRODUCT(LTA!J59:AN59,LTA!J$101:AN$101,LTA!J$105:AN$105)</f>
        <v>108.8</v>
      </c>
      <c r="U59" s="38">
        <f>SUMPRODUCT(LTA!J59:AN59,LTA!J$102:AN$102,LTA!J$105:AN$105)</f>
        <v>378.09000000000003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-122</v>
      </c>
      <c r="AA59" s="76">
        <f>STOA!J59</f>
        <v>101.36</v>
      </c>
      <c r="AB59" s="76">
        <f>-STOA!P59</f>
        <v>0</v>
      </c>
      <c r="AC59">
        <f t="shared" si="0"/>
        <v>11.96788928719169</v>
      </c>
      <c r="AD59">
        <f t="shared" si="1"/>
        <v>1026.4351455061962</v>
      </c>
      <c r="AE59">
        <f>'IDT-1'!F59</f>
        <v>0</v>
      </c>
      <c r="AF59" s="25"/>
      <c r="AG59">
        <f t="shared" si="2"/>
        <v>1026.4351455061962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-125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0</v>
      </c>
      <c r="E60">
        <f>GT_NG!T60</f>
        <v>10.977974543442169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548.2223670740367</v>
      </c>
      <c r="P60" s="37">
        <v>42.4</v>
      </c>
      <c r="Q60" s="37">
        <v>13.493043772563176</v>
      </c>
      <c r="R60" s="39">
        <v>24.7</v>
      </c>
      <c r="S60" s="39">
        <v>0</v>
      </c>
      <c r="T60" s="38">
        <f>SUMPRODUCT(LTA!J60:AN60,LTA!J$101:AN$101,LTA!J$105:AN$105)</f>
        <v>108.3</v>
      </c>
      <c r="U60" s="38">
        <f>SUMPRODUCT(LTA!J60:AN60,LTA!J$102:AN$102,LTA!J$105:AN$105)</f>
        <v>377.89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-100</v>
      </c>
      <c r="AA60" s="76">
        <f>STOA!J60</f>
        <v>101.36</v>
      </c>
      <c r="AB60" s="76">
        <f>-STOA!P60</f>
        <v>0</v>
      </c>
      <c r="AC60">
        <f t="shared" si="0"/>
        <v>11.917953993719221</v>
      </c>
      <c r="AD60">
        <f t="shared" si="1"/>
        <v>1034.1381493260481</v>
      </c>
      <c r="AE60">
        <f>'IDT-1'!F60</f>
        <v>0</v>
      </c>
      <c r="AF60" s="25"/>
      <c r="AG60">
        <f t="shared" si="2"/>
        <v>1034.1381493260481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-140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0</v>
      </c>
      <c r="E61">
        <f>GT_NG!T61</f>
        <v>10.977974543442169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546.41236707403675</v>
      </c>
      <c r="P61" s="37">
        <v>42.4</v>
      </c>
      <c r="Q61" s="37">
        <v>13.493043772563176</v>
      </c>
      <c r="R61" s="39">
        <v>24.7</v>
      </c>
      <c r="S61" s="39">
        <v>0</v>
      </c>
      <c r="T61" s="38">
        <f>SUMPRODUCT(LTA!J61:AN61,LTA!J$101:AN$101,LTA!J$105:AN$105)</f>
        <v>107.68</v>
      </c>
      <c r="U61" s="38">
        <f>SUMPRODUCT(LTA!J61:AN61,LTA!J$102:AN$102,LTA!J$105:AN$105)</f>
        <v>373.51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-89</v>
      </c>
      <c r="AA61" s="76">
        <f>STOA!J61</f>
        <v>101.36</v>
      </c>
      <c r="AB61" s="76">
        <f>-STOA!P61</f>
        <v>0</v>
      </c>
      <c r="AC61">
        <f t="shared" si="0"/>
        <v>11.739054901197552</v>
      </c>
      <c r="AD61">
        <f t="shared" si="1"/>
        <v>1043.5070484185699</v>
      </c>
      <c r="AE61">
        <f>'IDT-1'!F61</f>
        <v>0</v>
      </c>
      <c r="AF61" s="25"/>
      <c r="AG61">
        <f t="shared" si="2"/>
        <v>1043.5070484185699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-135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0</v>
      </c>
      <c r="E62">
        <f>GT_NG!T62</f>
        <v>10.977974543442169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546.41236707403675</v>
      </c>
      <c r="P62" s="37">
        <v>42.4</v>
      </c>
      <c r="Q62" s="37">
        <v>13.493043772563176</v>
      </c>
      <c r="R62" s="39">
        <v>24.7</v>
      </c>
      <c r="S62" s="39">
        <v>0</v>
      </c>
      <c r="T62" s="38">
        <f>SUMPRODUCT(LTA!J62:AN62,LTA!J$101:AN$101,LTA!J$105:AN$105)</f>
        <v>104.12</v>
      </c>
      <c r="U62" s="38">
        <f>SUMPRODUCT(LTA!J62:AN62,LTA!J$102:AN$102,LTA!J$105:AN$105)</f>
        <v>367.77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-77</v>
      </c>
      <c r="AA62" s="76">
        <f>STOA!J62</f>
        <v>101.36</v>
      </c>
      <c r="AB62" s="76">
        <f>-STOA!P62</f>
        <v>0</v>
      </c>
      <c r="AC62">
        <f t="shared" si="0"/>
        <v>11.564317763523697</v>
      </c>
      <c r="AD62">
        <f t="shared" si="1"/>
        <v>1047.3817855562438</v>
      </c>
      <c r="AE62">
        <f>'IDT-1'!F62</f>
        <v>0</v>
      </c>
      <c r="AF62" s="25"/>
      <c r="AG62">
        <f t="shared" si="2"/>
        <v>1047.3817855562438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-134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0</v>
      </c>
      <c r="E63">
        <f>GT_NG!T63</f>
        <v>10.977974543442169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547.65387085631653</v>
      </c>
      <c r="P63" s="37">
        <v>42.4</v>
      </c>
      <c r="Q63" s="37">
        <v>13.493043772563176</v>
      </c>
      <c r="R63" s="39">
        <v>24.7</v>
      </c>
      <c r="S63" s="39">
        <v>0</v>
      </c>
      <c r="T63" s="38">
        <f>SUMPRODUCT(LTA!J63:AN63,LTA!J$101:AN$101,LTA!J$105:AN$105)</f>
        <v>102.45</v>
      </c>
      <c r="U63" s="38">
        <f>SUMPRODUCT(LTA!J63:AN63,LTA!J$102:AN$102,LTA!J$105:AN$105)</f>
        <v>361.40000000000003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-63</v>
      </c>
      <c r="AA63" s="76">
        <f>STOA!J63</f>
        <v>100.49</v>
      </c>
      <c r="AB63" s="76">
        <f>-STOA!P63</f>
        <v>0</v>
      </c>
      <c r="AC63">
        <f t="shared" si="0"/>
        <v>11.457335583329852</v>
      </c>
      <c r="AD63">
        <f t="shared" si="1"/>
        <v>1045.8202715187174</v>
      </c>
      <c r="AE63">
        <f>'IDT-1'!F63</f>
        <v>0</v>
      </c>
      <c r="AF63" s="25"/>
      <c r="AG63">
        <f t="shared" si="2"/>
        <v>1045.8202715187174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-142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0</v>
      </c>
      <c r="E64">
        <f>GT_NG!T64</f>
        <v>10.977974543442169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550.56872456974486</v>
      </c>
      <c r="P64" s="37">
        <v>42.4</v>
      </c>
      <c r="Q64" s="37">
        <v>13.493043772563176</v>
      </c>
      <c r="R64" s="39">
        <v>24.7</v>
      </c>
      <c r="S64" s="39">
        <v>0</v>
      </c>
      <c r="T64" s="38">
        <f>SUMPRODUCT(LTA!J64:AN64,LTA!J$101:AN$101,LTA!J$105:AN$105)</f>
        <v>97.69</v>
      </c>
      <c r="U64" s="38">
        <f>SUMPRODUCT(LTA!J64:AN64,LTA!J$102:AN$102,LTA!J$105:AN$105)</f>
        <v>354.39000000000004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-35</v>
      </c>
      <c r="AA64" s="76">
        <f>STOA!J64</f>
        <v>98.28</v>
      </c>
      <c r="AB64" s="76">
        <f>-STOA!P64</f>
        <v>0</v>
      </c>
      <c r="AC64">
        <f t="shared" si="0"/>
        <v>11.331720850881572</v>
      </c>
      <c r="AD64">
        <f t="shared" si="1"/>
        <v>1039.8807399645941</v>
      </c>
      <c r="AE64">
        <f>'IDT-1'!F64</f>
        <v>0</v>
      </c>
      <c r="AF64" s="25"/>
      <c r="AG64">
        <f t="shared" si="2"/>
        <v>1039.8807399645941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-165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0</v>
      </c>
      <c r="E65">
        <f>GT_NG!T65</f>
        <v>10.977974543442169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549.44198001365135</v>
      </c>
      <c r="P65" s="37">
        <v>42.4</v>
      </c>
      <c r="Q65" s="37">
        <v>13.493043772563176</v>
      </c>
      <c r="R65" s="39">
        <v>24.7</v>
      </c>
      <c r="S65" s="39">
        <v>0</v>
      </c>
      <c r="T65" s="38">
        <f>SUMPRODUCT(LTA!J65:AN65,LTA!J$101:AN$101,LTA!J$105:AN$105)</f>
        <v>91.85</v>
      </c>
      <c r="U65" s="38">
        <f>SUMPRODUCT(LTA!J65:AN65,LTA!J$102:AN$102,LTA!J$105:AN$105)</f>
        <v>346.02000000000004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-149</v>
      </c>
      <c r="AA65" s="76">
        <f>STOA!J65</f>
        <v>91.24</v>
      </c>
      <c r="AB65" s="76">
        <f>-STOA!P65</f>
        <v>0</v>
      </c>
      <c r="AC65">
        <f t="shared" si="0"/>
        <v>11.031401150822374</v>
      </c>
      <c r="AD65">
        <f t="shared" si="1"/>
        <v>1033.8043151085599</v>
      </c>
      <c r="AE65">
        <f>'IDT-1'!F65</f>
        <v>0</v>
      </c>
      <c r="AF65" s="25"/>
      <c r="AG65">
        <f t="shared" si="2"/>
        <v>1033.8043151085599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-35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0</v>
      </c>
      <c r="E66">
        <f>GT_NG!T66</f>
        <v>10.983000819896146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551.20891771206414</v>
      </c>
      <c r="P66" s="37">
        <v>42.4</v>
      </c>
      <c r="Q66" s="37">
        <v>13.493043772563176</v>
      </c>
      <c r="R66" s="39">
        <v>24.7</v>
      </c>
      <c r="S66" s="39">
        <v>0</v>
      </c>
      <c r="T66" s="38">
        <f>SUMPRODUCT(LTA!J66:AN66,LTA!J$101:AN$101,LTA!J$105:AN$105)</f>
        <v>83.960000000000008</v>
      </c>
      <c r="U66" s="38">
        <f>SUMPRODUCT(LTA!J66:AN66,LTA!J$102:AN$102,LTA!J$105:AN$105)</f>
        <v>337.26000000000005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-132</v>
      </c>
      <c r="AA66" s="76">
        <f>STOA!J66</f>
        <v>87.4</v>
      </c>
      <c r="AB66" s="76">
        <f>-STOA!P66</f>
        <v>0</v>
      </c>
      <c r="AC66">
        <f t="shared" si="0"/>
        <v>10.759619377304666</v>
      </c>
      <c r="AD66">
        <f t="shared" si="1"/>
        <v>1031.3580608569443</v>
      </c>
      <c r="AE66">
        <f>'IDT-1'!F66</f>
        <v>0</v>
      </c>
      <c r="AF66" s="25"/>
      <c r="AG66">
        <f t="shared" si="2"/>
        <v>1031.3580608569443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-36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0</v>
      </c>
      <c r="E67">
        <f>GT_NG!T67</f>
        <v>10.983000819896146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578.52056729711012</v>
      </c>
      <c r="P67" s="37">
        <v>42.4</v>
      </c>
      <c r="Q67" s="37">
        <v>13.493043772563176</v>
      </c>
      <c r="R67" s="39">
        <v>24.7</v>
      </c>
      <c r="S67" s="39">
        <v>0</v>
      </c>
      <c r="T67" s="38">
        <f>SUMPRODUCT(LTA!J67:AN67,LTA!J$101:AN$101,LTA!J$105:AN$105)</f>
        <v>77</v>
      </c>
      <c r="U67" s="38">
        <f>SUMPRODUCT(LTA!J67:AN67,LTA!J$102:AN$102,LTA!J$105:AN$105)</f>
        <v>370.68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-118</v>
      </c>
      <c r="AA67" s="76">
        <f>STOA!J67</f>
        <v>77.809999999999988</v>
      </c>
      <c r="AB67" s="76">
        <f>-STOA!P67</f>
        <v>0</v>
      </c>
      <c r="AC67">
        <f t="shared" si="0"/>
        <v>11.387243702241779</v>
      </c>
      <c r="AD67">
        <f t="shared" si="1"/>
        <v>1038.9120861170531</v>
      </c>
      <c r="AE67">
        <f>'IDT-1'!F67</f>
        <v>0</v>
      </c>
      <c r="AF67" s="25"/>
      <c r="AG67">
        <f t="shared" si="2"/>
        <v>1038.9120861170531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-86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0</v>
      </c>
      <c r="E68">
        <f>GT_NG!T68</f>
        <v>10.977974543442169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579.19070031399929</v>
      </c>
      <c r="P68" s="37">
        <v>42.4</v>
      </c>
      <c r="Q68" s="37">
        <v>13.493043772563176</v>
      </c>
      <c r="R68" s="39">
        <v>24.7</v>
      </c>
      <c r="S68" s="39">
        <v>0</v>
      </c>
      <c r="T68" s="38">
        <f>SUMPRODUCT(LTA!J68:AN68,LTA!J$101:AN$101,LTA!J$105:AN$105)</f>
        <v>67.960000000000008</v>
      </c>
      <c r="U68" s="38">
        <f>SUMPRODUCT(LTA!J68:AN68,LTA!J$102:AN$102,LTA!J$105:AN$105)</f>
        <v>398.33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-94</v>
      </c>
      <c r="AA68" s="76">
        <f>STOA!J68</f>
        <v>73.36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11.636521945621444</v>
      </c>
      <c r="AD68">
        <f t="shared" ref="AD68:AD98" si="4">SUM(B68:AB68,AI68:AV68)-AC68</f>
        <v>1036.4879146141084</v>
      </c>
      <c r="AE68">
        <f>'IDT-1'!F68</f>
        <v>0</v>
      </c>
      <c r="AF68" s="25"/>
      <c r="AG68">
        <f t="shared" ref="AG68:AG98" si="5">SUM(AD68:AF68)</f>
        <v>1036.4879146141084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-127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0</v>
      </c>
      <c r="E69">
        <f>GT_NG!T69</f>
        <v>10.977974543442169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597.01521913796148</v>
      </c>
      <c r="P69" s="37">
        <v>74.87</v>
      </c>
      <c r="Q69" s="37">
        <v>26.664637328230999</v>
      </c>
      <c r="R69" s="39">
        <v>24.7</v>
      </c>
      <c r="S69" s="39">
        <v>0</v>
      </c>
      <c r="T69" s="38">
        <f>SUMPRODUCT(LTA!J69:AN69,LTA!J$101:AN$101,LTA!J$105:AN$105)</f>
        <v>57.84</v>
      </c>
      <c r="U69" s="38">
        <f>SUMPRODUCT(LTA!J69:AN69,LTA!J$102:AN$102,LTA!J$105:AN$105)</f>
        <v>428.52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-145</v>
      </c>
      <c r="AA69" s="76">
        <f>STOA!J69</f>
        <v>66.349999999999994</v>
      </c>
      <c r="AB69" s="76">
        <f>-STOA!P69</f>
        <v>0</v>
      </c>
      <c r="AC69">
        <f t="shared" si="3"/>
        <v>13.011696132160388</v>
      </c>
      <c r="AD69">
        <f t="shared" si="4"/>
        <v>1012.6388528071997</v>
      </c>
      <c r="AE69">
        <f>'IDT-1'!F69</f>
        <v>0</v>
      </c>
      <c r="AF69" s="25"/>
      <c r="AG69">
        <f t="shared" si="5"/>
        <v>1012.6388528071997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-175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0</v>
      </c>
      <c r="E70">
        <f>GT_NG!T70</f>
        <v>10.977974543442169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590.71925295640347</v>
      </c>
      <c r="P70" s="37">
        <v>74.87</v>
      </c>
      <c r="Q70" s="37">
        <v>26.663489528795807</v>
      </c>
      <c r="R70" s="39">
        <v>24.7</v>
      </c>
      <c r="S70" s="39">
        <v>0</v>
      </c>
      <c r="T70" s="38">
        <f>SUMPRODUCT(LTA!J70:AN70,LTA!J$101:AN$101,LTA!J$105:AN$105)</f>
        <v>49.71</v>
      </c>
      <c r="U70" s="38">
        <f>SUMPRODUCT(LTA!J70:AN70,LTA!J$102:AN$102,LTA!J$105:AN$105)</f>
        <v>418.69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-98</v>
      </c>
      <c r="AA70" s="76">
        <f>STOA!J70</f>
        <v>59.32</v>
      </c>
      <c r="AB70" s="76">
        <f>-STOA!P70</f>
        <v>0</v>
      </c>
      <c r="AC70">
        <f t="shared" si="3"/>
        <v>12.303838864434988</v>
      </c>
      <c r="AD70">
        <f t="shared" si="4"/>
        <v>1041.059596093932</v>
      </c>
      <c r="AE70">
        <f>'IDT-1'!F70</f>
        <v>-23.065000000000001</v>
      </c>
      <c r="AF70" s="25"/>
      <c r="AG70">
        <f t="shared" si="5"/>
        <v>1017.9945960939319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-163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0</v>
      </c>
      <c r="E71">
        <f>GT_NG!T71</f>
        <v>10.977974543442169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604.15624707276243</v>
      </c>
      <c r="P71" s="37">
        <v>74.86999999999999</v>
      </c>
      <c r="Q71" s="37">
        <v>26.67</v>
      </c>
      <c r="R71" s="39">
        <v>24.59</v>
      </c>
      <c r="S71" s="39">
        <v>0</v>
      </c>
      <c r="T71" s="38">
        <f>SUMPRODUCT(LTA!J71:AN71,LTA!J$101:AN$101,LTA!J$105:AN$105)</f>
        <v>40.56</v>
      </c>
      <c r="U71" s="38">
        <f>SUMPRODUCT(LTA!J71:AN71,LTA!J$102:AN$102,LTA!J$105:AN$105)</f>
        <v>402.37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-42</v>
      </c>
      <c r="AA71" s="76">
        <f>STOA!J71</f>
        <v>56.379999999999995</v>
      </c>
      <c r="AB71" s="76">
        <f>-STOA!P71</f>
        <v>0</v>
      </c>
      <c r="AC71">
        <f t="shared" si="3"/>
        <v>11.753869694674744</v>
      </c>
      <c r="AD71">
        <f t="shared" si="4"/>
        <v>1081.5330698512555</v>
      </c>
      <c r="AE71">
        <f>'IDT-1'!F71</f>
        <v>-59</v>
      </c>
      <c r="AF71" s="25"/>
      <c r="AG71">
        <f t="shared" si="5"/>
        <v>1022.5330698512555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-164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0</v>
      </c>
      <c r="E72">
        <f>GT_NG!T72</f>
        <v>10.977974543442169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688.5478863804949</v>
      </c>
      <c r="P72" s="37">
        <v>74.86999999999999</v>
      </c>
      <c r="Q72" s="37">
        <v>26.67</v>
      </c>
      <c r="R72" s="39">
        <v>20.099999999999998</v>
      </c>
      <c r="S72" s="39">
        <v>0</v>
      </c>
      <c r="T72" s="38">
        <f>SUMPRODUCT(LTA!J72:AN72,LTA!J$101:AN$101,LTA!J$105:AN$105)</f>
        <v>29.43</v>
      </c>
      <c r="U72" s="38">
        <f>SUMPRODUCT(LTA!J72:AN72,LTA!J$102:AN$102,LTA!J$105:AN$105)</f>
        <v>391.59999999999997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0</v>
      </c>
      <c r="AA72" s="76">
        <f>STOA!J72</f>
        <v>47.41</v>
      </c>
      <c r="AB72" s="76">
        <f>-STOA!P72</f>
        <v>0</v>
      </c>
      <c r="AC72">
        <f t="shared" si="3"/>
        <v>12.356433393187977</v>
      </c>
      <c r="AD72">
        <f t="shared" si="4"/>
        <v>1101.9621454604746</v>
      </c>
      <c r="AE72">
        <f>'IDT-1'!F72</f>
        <v>-76.533000000000001</v>
      </c>
      <c r="AF72" s="25"/>
      <c r="AG72">
        <f t="shared" si="5"/>
        <v>1025.4291454604747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-234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0</v>
      </c>
      <c r="E73">
        <f>GT_NG!T73</f>
        <v>10.977974543442169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714.741942563723</v>
      </c>
      <c r="P73" s="37">
        <v>74.86999999999999</v>
      </c>
      <c r="Q73" s="37">
        <v>26.67</v>
      </c>
      <c r="R73" s="39">
        <v>11.482545454545452</v>
      </c>
      <c r="S73" s="39">
        <v>0</v>
      </c>
      <c r="T73" s="38">
        <f>SUMPRODUCT(LTA!J73:AN73,LTA!J$101:AN$101,LTA!J$105:AN$105)</f>
        <v>21.35</v>
      </c>
      <c r="U73" s="38">
        <f>SUMPRODUCT(LTA!J73:AN73,LTA!J$102:AN$102,LTA!J$105:AN$105)</f>
        <v>389.60999999999996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-225</v>
      </c>
      <c r="AA73" s="76">
        <f>STOA!J73</f>
        <v>35.42</v>
      </c>
      <c r="AB73" s="76">
        <f>-STOA!P73</f>
        <v>0</v>
      </c>
      <c r="AC73">
        <f t="shared" si="3"/>
        <v>12.510134524745114</v>
      </c>
      <c r="AD73">
        <f t="shared" si="4"/>
        <v>1073.3250459666908</v>
      </c>
      <c r="AE73">
        <f>'IDT-1'!F73</f>
        <v>-58.335000000000001</v>
      </c>
      <c r="AF73" s="25"/>
      <c r="AG73">
        <f t="shared" si="5"/>
        <v>1014.9900459666908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-33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0</v>
      </c>
      <c r="E74">
        <f>GT_NG!T74</f>
        <v>10.977974543442169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54.393578750299582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735.62008084798595</v>
      </c>
      <c r="P74" s="37">
        <v>74.86999999999999</v>
      </c>
      <c r="Q74" s="37">
        <v>26.67</v>
      </c>
      <c r="R74" s="39">
        <v>5.2625447508466365</v>
      </c>
      <c r="S74" s="39">
        <v>0</v>
      </c>
      <c r="T74" s="38">
        <f>SUMPRODUCT(LTA!J74:AN74,LTA!J$101:AN$101,LTA!J$105:AN$105)</f>
        <v>14.42</v>
      </c>
      <c r="U74" s="38">
        <f>SUMPRODUCT(LTA!J74:AN74,LTA!J$102:AN$102,LTA!J$105:AN$105)</f>
        <v>388.84000000000003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-129</v>
      </c>
      <c r="AA74" s="76">
        <f>STOA!J74</f>
        <v>27.26</v>
      </c>
      <c r="AB74" s="76">
        <f>-STOA!P74</f>
        <v>0</v>
      </c>
      <c r="AC74">
        <f t="shared" si="3"/>
        <v>11.759552066839605</v>
      </c>
      <c r="AD74">
        <f t="shared" si="4"/>
        <v>1158.5546268257347</v>
      </c>
      <c r="AE74">
        <f>'IDT-1'!F74</f>
        <v>-148</v>
      </c>
      <c r="AF74" s="25"/>
      <c r="AG74">
        <f t="shared" si="5"/>
        <v>1010.5546268257347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-39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0</v>
      </c>
      <c r="E75">
        <f>GT_NG!T75</f>
        <v>10.977974543442169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761.66377465022435</v>
      </c>
      <c r="P75" s="37">
        <v>74.86999999999999</v>
      </c>
      <c r="Q75" s="37">
        <v>26.67</v>
      </c>
      <c r="R75" s="39">
        <v>0</v>
      </c>
      <c r="S75" s="39">
        <v>0</v>
      </c>
      <c r="T75" s="38">
        <f>SUMPRODUCT(LTA!J75:AN75,LTA!J$101:AN$101,LTA!J$105:AN$105)</f>
        <v>8.34</v>
      </c>
      <c r="U75" s="38">
        <f>SUMPRODUCT(LTA!J75:AN75,LTA!J$102:AN$102,LTA!J$105:AN$105)</f>
        <v>388.81999999999994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-81</v>
      </c>
      <c r="AA75" s="76">
        <f>STOA!J75</f>
        <v>19.420000000000002</v>
      </c>
      <c r="AB75" s="76">
        <f>-STOA!P75</f>
        <v>0</v>
      </c>
      <c r="AC75">
        <f t="shared" si="3"/>
        <v>11.625009702166556</v>
      </c>
      <c r="AD75">
        <f t="shared" si="4"/>
        <v>1219.7467394915</v>
      </c>
      <c r="AE75">
        <f>'IDT-1'!F75</f>
        <v>-200</v>
      </c>
      <c r="AF75" s="25"/>
      <c r="AG75">
        <f t="shared" si="5"/>
        <v>1019.7467394915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-48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0</v>
      </c>
      <c r="E76">
        <f>GT_NG!T76</f>
        <v>10.977974543442169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796.9502043907936</v>
      </c>
      <c r="P76" s="37">
        <v>74.86999999999999</v>
      </c>
      <c r="Q76" s="37">
        <v>26.67</v>
      </c>
      <c r="R76" s="39">
        <v>0</v>
      </c>
      <c r="S76" s="39">
        <v>0</v>
      </c>
      <c r="T76" s="38">
        <f>SUMPRODUCT(LTA!J76:AN76,LTA!J$101:AN$101,LTA!J$105:AN$105)</f>
        <v>3.7199999999999998</v>
      </c>
      <c r="U76" s="38">
        <f>SUMPRODUCT(LTA!J76:AN76,LTA!J$102:AN$102,LTA!J$105:AN$105)</f>
        <v>407.78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-132</v>
      </c>
      <c r="AA76" s="76">
        <f>STOA!J76</f>
        <v>17.740000000000002</v>
      </c>
      <c r="AB76" s="76">
        <f>-STOA!P76</f>
        <v>0</v>
      </c>
      <c r="AC76">
        <f t="shared" si="3"/>
        <v>12.620035998468737</v>
      </c>
      <c r="AD76">
        <f t="shared" si="4"/>
        <v>1187.6981429357672</v>
      </c>
      <c r="AE76">
        <f>'IDT-1'!F76</f>
        <v>-156</v>
      </c>
      <c r="AF76" s="25"/>
      <c r="AG76">
        <f t="shared" si="5"/>
        <v>1031.6981429357672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-76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0</v>
      </c>
      <c r="E77">
        <f>GT_NG!T77</f>
        <v>10.977974543442169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809.27459920976457</v>
      </c>
      <c r="P77" s="37">
        <v>74.86999999999999</v>
      </c>
      <c r="Q77" s="37">
        <v>26.67</v>
      </c>
      <c r="R77" s="39">
        <v>0</v>
      </c>
      <c r="S77" s="39">
        <v>0</v>
      </c>
      <c r="T77" s="38">
        <f>SUMPRODUCT(LTA!J77:AN77,LTA!J$101:AN$101,LTA!J$105:AN$105)</f>
        <v>1.0900000000000001</v>
      </c>
      <c r="U77" s="38">
        <f>SUMPRODUCT(LTA!J77:AN77,LTA!J$102:AN$102,LTA!J$105:AN$105)</f>
        <v>404.99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-76</v>
      </c>
      <c r="AA77" s="76">
        <f>STOA!J77</f>
        <v>9.0399999999999991</v>
      </c>
      <c r="AB77" s="76">
        <f>-STOA!P77</f>
        <v>0</v>
      </c>
      <c r="AC77">
        <f t="shared" si="3"/>
        <v>12.134351181100453</v>
      </c>
      <c r="AD77">
        <f t="shared" si="4"/>
        <v>1246.3882225721063</v>
      </c>
      <c r="AE77">
        <f>'IDT-1'!F77</f>
        <v>-167</v>
      </c>
      <c r="AF77" s="25"/>
      <c r="AG77">
        <f t="shared" si="5"/>
        <v>1079.3882225721063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-72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0</v>
      </c>
      <c r="E78">
        <f>GT_NG!T78</f>
        <v>10.977974543442169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809.27459920976457</v>
      </c>
      <c r="P78" s="37">
        <v>74.86999999999999</v>
      </c>
      <c r="Q78" s="37">
        <v>26.67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405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-35</v>
      </c>
      <c r="AA78" s="76">
        <f>STOA!J78</f>
        <v>7.01</v>
      </c>
      <c r="AB78" s="76">
        <f>-STOA!P78</f>
        <v>0</v>
      </c>
      <c r="AC78">
        <f t="shared" si="3"/>
        <v>11.811363086361485</v>
      </c>
      <c r="AD78">
        <f t="shared" si="4"/>
        <v>1281.6012106668452</v>
      </c>
      <c r="AE78">
        <f>'IDT-1'!F78</f>
        <v>-198</v>
      </c>
      <c r="AF78" s="25"/>
      <c r="AG78">
        <f t="shared" si="5"/>
        <v>1083.6012106668452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-75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0</v>
      </c>
      <c r="E79">
        <f>GT_NG!T79</f>
        <v>11.281012658227851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809.34823942971741</v>
      </c>
      <c r="P79" s="37">
        <v>74.86999999999999</v>
      </c>
      <c r="Q79" s="37">
        <v>26.67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404.66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0</v>
      </c>
      <c r="AA79" s="76">
        <f>STOA!J79</f>
        <v>6.9799999999999995</v>
      </c>
      <c r="AB79" s="76">
        <f>-STOA!P79</f>
        <v>0</v>
      </c>
      <c r="AC79">
        <f t="shared" si="3"/>
        <v>11.536269037481297</v>
      </c>
      <c r="AD79">
        <f t="shared" si="4"/>
        <v>1316.882983050464</v>
      </c>
      <c r="AE79">
        <f>'IDT-1'!F79</f>
        <v>-229.95500000000001</v>
      </c>
      <c r="AF79" s="25"/>
      <c r="AG79">
        <f t="shared" si="5"/>
        <v>1086.927983050464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-75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0</v>
      </c>
      <c r="E80">
        <f>GT_NG!T80</f>
        <v>11.281012658227851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811.80308711491853</v>
      </c>
      <c r="P80" s="37">
        <v>74.86999999999999</v>
      </c>
      <c r="Q80" s="37">
        <v>26.67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404.32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0</v>
      </c>
      <c r="AA80" s="76">
        <f>STOA!J80</f>
        <v>6.93</v>
      </c>
      <c r="AB80" s="76">
        <f>-STOA!P80</f>
        <v>0</v>
      </c>
      <c r="AC80">
        <f t="shared" si="3"/>
        <v>11.599542759121492</v>
      </c>
      <c r="AD80">
        <f t="shared" si="4"/>
        <v>1312.8845570140249</v>
      </c>
      <c r="AE80">
        <f>'IDT-1'!F80</f>
        <v>-237.583</v>
      </c>
      <c r="AF80" s="25"/>
      <c r="AG80">
        <f t="shared" si="5"/>
        <v>1075.3015570140249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-81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0</v>
      </c>
      <c r="E81">
        <f>GT_NG!T81</f>
        <v>11.281012658227851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844.48171619592529</v>
      </c>
      <c r="P81" s="37">
        <v>74.86999999999999</v>
      </c>
      <c r="Q81" s="37">
        <v>26.67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403.82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0</v>
      </c>
      <c r="AA81" s="76">
        <f>STOA!J81</f>
        <v>6.64</v>
      </c>
      <c r="AB81" s="76">
        <f>-STOA!P81</f>
        <v>0</v>
      </c>
      <c r="AC81">
        <f t="shared" si="3"/>
        <v>12.00550043160543</v>
      </c>
      <c r="AD81">
        <f t="shared" si="4"/>
        <v>1324.3672284225477</v>
      </c>
      <c r="AE81">
        <f>'IDT-1'!F81</f>
        <v>-293.74099999999999</v>
      </c>
      <c r="AF81" s="25"/>
      <c r="AG81">
        <f t="shared" si="5"/>
        <v>1030.6262284225477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-101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0</v>
      </c>
      <c r="E82">
        <f>GT_NG!T82</f>
        <v>11.281012658227851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834.86341196526587</v>
      </c>
      <c r="P82" s="37">
        <v>74.86999999999999</v>
      </c>
      <c r="Q82" s="37">
        <v>26.67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403.32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-16</v>
      </c>
      <c r="AA82" s="76">
        <f>STOA!J82</f>
        <v>6.64</v>
      </c>
      <c r="AB82" s="76">
        <f>-STOA!P82</f>
        <v>0</v>
      </c>
      <c r="AC82">
        <f t="shared" si="3"/>
        <v>11.958022931736703</v>
      </c>
      <c r="AD82">
        <f t="shared" si="4"/>
        <v>1310.2964016917572</v>
      </c>
      <c r="AE82">
        <f>'IDT-1'!F82</f>
        <v>-285</v>
      </c>
      <c r="AF82" s="25"/>
      <c r="AG82">
        <f t="shared" si="5"/>
        <v>1025.2964016917572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-89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0</v>
      </c>
      <c r="E83">
        <f>GT_NG!T83</f>
        <v>11.281012658227851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812.1260776284123</v>
      </c>
      <c r="P83" s="37">
        <v>74.86999999999999</v>
      </c>
      <c r="Q83" s="37">
        <v>26.67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405.31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0</v>
      </c>
      <c r="AA83" s="76">
        <f>STOA!J83</f>
        <v>6.74</v>
      </c>
      <c r="AB83" s="76">
        <f>-STOA!P83</f>
        <v>0</v>
      </c>
      <c r="AC83">
        <f t="shared" si="3"/>
        <v>12.135010410061232</v>
      </c>
      <c r="AD83">
        <f t="shared" si="4"/>
        <v>1246.4720798765788</v>
      </c>
      <c r="AE83">
        <f>'IDT-1'!F83</f>
        <v>-287.55</v>
      </c>
      <c r="AF83" s="25"/>
      <c r="AG83">
        <f t="shared" si="5"/>
        <v>958.92207987657889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-148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0</v>
      </c>
      <c r="E84">
        <f>GT_NG!T84</f>
        <v>11.281012658227851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829.17716028023881</v>
      </c>
      <c r="P84" s="37">
        <v>74.86999999999999</v>
      </c>
      <c r="Q84" s="37">
        <v>26.67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405.31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0</v>
      </c>
      <c r="AA84" s="76">
        <f>STOA!J84</f>
        <v>6.74</v>
      </c>
      <c r="AB84" s="76">
        <f>-STOA!P84</f>
        <v>0</v>
      </c>
      <c r="AC84">
        <f t="shared" si="3"/>
        <v>12.362344674136729</v>
      </c>
      <c r="AD84">
        <f t="shared" si="4"/>
        <v>1251.2958282643299</v>
      </c>
      <c r="AE84">
        <f>'IDT-1'!F84</f>
        <v>-316.19</v>
      </c>
      <c r="AF84" s="25"/>
      <c r="AG84">
        <f t="shared" si="5"/>
        <v>935.10582826432983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-160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0</v>
      </c>
      <c r="E85">
        <f>GT_NG!T85</f>
        <v>11.281012658227851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68.540000000000006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810.6307336266234</v>
      </c>
      <c r="P85" s="37">
        <v>74.86999999999999</v>
      </c>
      <c r="Q85" s="37">
        <v>26.67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405.84999999999997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0</v>
      </c>
      <c r="AA85" s="76">
        <f>STOA!J85</f>
        <v>6.74</v>
      </c>
      <c r="AB85" s="76">
        <f>-STOA!P85</f>
        <v>0</v>
      </c>
      <c r="AC85">
        <f t="shared" si="3"/>
        <v>12.095628771999463</v>
      </c>
      <c r="AD85">
        <f t="shared" si="4"/>
        <v>1247.4861175128517</v>
      </c>
      <c r="AE85">
        <f>'IDT-1'!F85</f>
        <v>-327.43</v>
      </c>
      <c r="AF85" s="25"/>
      <c r="AG85">
        <f t="shared" si="5"/>
        <v>920.05611751285164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-145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0</v>
      </c>
      <c r="E86">
        <f>GT_NG!T86</f>
        <v>11.281012658227851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68.540000000000006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801.59033428947566</v>
      </c>
      <c r="P86" s="37">
        <v>74.86999999999999</v>
      </c>
      <c r="Q86" s="37">
        <v>26.67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405.84999999999997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0</v>
      </c>
      <c r="AA86" s="76">
        <f>STOA!J86</f>
        <v>6.74</v>
      </c>
      <c r="AB86" s="76">
        <f>-STOA!P86</f>
        <v>0</v>
      </c>
      <c r="AC86">
        <f t="shared" si="3"/>
        <v>12.025113657169712</v>
      </c>
      <c r="AD86">
        <f t="shared" si="4"/>
        <v>1238.5162332905338</v>
      </c>
      <c r="AE86">
        <f>'IDT-1'!F86</f>
        <v>-336.34000000000003</v>
      </c>
      <c r="AF86" s="25"/>
      <c r="AG86">
        <f t="shared" si="5"/>
        <v>902.17623329053379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-145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0</v>
      </c>
      <c r="E87">
        <f>GT_NG!T87</f>
        <v>11.281012658227851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69.61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793.95739155587069</v>
      </c>
      <c r="P87" s="37">
        <v>74.86999999999999</v>
      </c>
      <c r="Q87" s="37">
        <v>26.67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405.84999999999997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0</v>
      </c>
      <c r="AA87" s="76">
        <f>STOA!J87</f>
        <v>6.82</v>
      </c>
      <c r="AB87" s="76">
        <f>-STOA!P87</f>
        <v>0</v>
      </c>
      <c r="AC87">
        <f t="shared" si="3"/>
        <v>12.288999435151764</v>
      </c>
      <c r="AD87">
        <f t="shared" si="4"/>
        <v>1191.7694047789466</v>
      </c>
      <c r="AE87">
        <f>'IDT-1'!F87</f>
        <v>-328.06399999999996</v>
      </c>
      <c r="AF87" s="25"/>
      <c r="AG87">
        <f t="shared" si="5"/>
        <v>863.70540477894667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-185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0</v>
      </c>
      <c r="E88">
        <f>GT_NG!T88</f>
        <v>11.281012658227851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69.61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787.82135114085918</v>
      </c>
      <c r="P88" s="37">
        <v>74.86999999999999</v>
      </c>
      <c r="Q88" s="37">
        <v>26.67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405.84999999999997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-15</v>
      </c>
      <c r="AA88" s="76">
        <f>STOA!J88</f>
        <v>6.82</v>
      </c>
      <c r="AB88" s="76">
        <f>-STOA!P88</f>
        <v>0</v>
      </c>
      <c r="AC88">
        <f t="shared" si="3"/>
        <v>12.35905809415374</v>
      </c>
      <c r="AD88">
        <f t="shared" si="4"/>
        <v>1170.5633057049331</v>
      </c>
      <c r="AE88">
        <f>'IDT-1'!F88</f>
        <v>-314</v>
      </c>
      <c r="AF88" s="25"/>
      <c r="AG88">
        <f t="shared" si="5"/>
        <v>856.5633057049331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-185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0</v>
      </c>
      <c r="E89">
        <f>GT_NG!T89</f>
        <v>11.281012658227851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68.540000000000006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789.9855454682629</v>
      </c>
      <c r="P89" s="37">
        <v>74.86999999999999</v>
      </c>
      <c r="Q89" s="37">
        <v>26.67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406.08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-25</v>
      </c>
      <c r="AA89" s="76">
        <f>STOA!J89</f>
        <v>6.82</v>
      </c>
      <c r="AB89" s="76">
        <f>-STOA!P89</f>
        <v>0</v>
      </c>
      <c r="AC89">
        <f t="shared" si="3"/>
        <v>12.251467035668423</v>
      </c>
      <c r="AD89">
        <f t="shared" si="4"/>
        <v>1186.9950910908221</v>
      </c>
      <c r="AE89">
        <f>'IDT-1'!F89</f>
        <v>-310</v>
      </c>
      <c r="AF89" s="25"/>
      <c r="AG89">
        <f t="shared" si="5"/>
        <v>876.99509109082214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-160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0</v>
      </c>
      <c r="E90">
        <f>GT_NG!T90</f>
        <v>11.281012658227851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68.540000000000006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777.17908559337445</v>
      </c>
      <c r="P90" s="37">
        <v>74.86999999999999</v>
      </c>
      <c r="Q90" s="37">
        <v>26.67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406.08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-50</v>
      </c>
      <c r="AA90" s="76">
        <f>STOA!J90</f>
        <v>6.82</v>
      </c>
      <c r="AB90" s="76">
        <f>-STOA!P90</f>
        <v>0</v>
      </c>
      <c r="AC90">
        <f t="shared" si="3"/>
        <v>12.30880301429638</v>
      </c>
      <c r="AD90">
        <f t="shared" si="4"/>
        <v>1154.1312952373057</v>
      </c>
      <c r="AE90">
        <f>'IDT-1'!F90</f>
        <v>-287</v>
      </c>
      <c r="AF90" s="25"/>
      <c r="AG90">
        <f t="shared" si="5"/>
        <v>867.13129523730572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-155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0</v>
      </c>
      <c r="E91">
        <f>GT_NG!T91</f>
        <v>11.581012326252294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68.540000000000006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777.17908559337445</v>
      </c>
      <c r="P91" s="37">
        <v>74.86999999999999</v>
      </c>
      <c r="Q91" s="37">
        <v>26.67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405.74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0</v>
      </c>
      <c r="AA91" s="76">
        <f>STOA!J91</f>
        <v>6.82</v>
      </c>
      <c r="AB91" s="76">
        <f>-STOA!P91</f>
        <v>0</v>
      </c>
      <c r="AC91">
        <f t="shared" si="3"/>
        <v>12.033344871815821</v>
      </c>
      <c r="AD91">
        <f t="shared" si="4"/>
        <v>1189.3667530478108</v>
      </c>
      <c r="AE91">
        <f>'IDT-1'!F91</f>
        <v>-345.90600000000001</v>
      </c>
      <c r="AF91" s="25"/>
      <c r="AG91">
        <f t="shared" si="5"/>
        <v>843.46075304781084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-170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0</v>
      </c>
      <c r="E92">
        <f>GT_NG!T92</f>
        <v>11.581012326252294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68.540000000000006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775.62347419052378</v>
      </c>
      <c r="P92" s="37">
        <v>74.86999999999999</v>
      </c>
      <c r="Q92" s="37">
        <v>26.67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405.74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0</v>
      </c>
      <c r="AA92" s="76">
        <f>STOA!J92</f>
        <v>6.82</v>
      </c>
      <c r="AB92" s="76">
        <f>-STOA!P92</f>
        <v>0</v>
      </c>
      <c r="AC92">
        <f t="shared" si="3"/>
        <v>12.021211102873584</v>
      </c>
      <c r="AD92">
        <f t="shared" si="4"/>
        <v>1187.8232754139024</v>
      </c>
      <c r="AE92">
        <f>'IDT-1'!F92</f>
        <v>-344.31</v>
      </c>
      <c r="AF92" s="25"/>
      <c r="AG92">
        <f t="shared" si="5"/>
        <v>843.51327541390242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-170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0</v>
      </c>
      <c r="E93">
        <f>GT_NG!T93</f>
        <v>11.581012326252294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68.540000000000006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775.62347419052378</v>
      </c>
      <c r="P93" s="37">
        <v>74.86999999999999</v>
      </c>
      <c r="Q93" s="37">
        <v>26.67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411.91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0</v>
      </c>
      <c r="AA93" s="76">
        <f>STOA!J93</f>
        <v>6.82</v>
      </c>
      <c r="AB93" s="76">
        <f>-STOA!P93</f>
        <v>0</v>
      </c>
      <c r="AC93">
        <f t="shared" si="3"/>
        <v>12.030030511460565</v>
      </c>
      <c r="AD93">
        <f t="shared" si="4"/>
        <v>1198.9844560053155</v>
      </c>
      <c r="AE93">
        <f>'IDT-1'!F93</f>
        <v>-348.73</v>
      </c>
      <c r="AF93" s="25"/>
      <c r="AG93">
        <f t="shared" si="5"/>
        <v>850.25445600531543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-165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0</v>
      </c>
      <c r="E94">
        <f>GT_NG!T94</f>
        <v>11.581012326252294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68.540000000000006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775.62347419052378</v>
      </c>
      <c r="P94" s="37">
        <v>74.86999999999999</v>
      </c>
      <c r="Q94" s="37">
        <v>26.67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411.74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0</v>
      </c>
      <c r="AA94" s="76">
        <f>STOA!J94</f>
        <v>6.82</v>
      </c>
      <c r="AB94" s="76">
        <f>-STOA!P94</f>
        <v>0</v>
      </c>
      <c r="AC94">
        <f t="shared" si="3"/>
        <v>12.107317694286607</v>
      </c>
      <c r="AD94">
        <f t="shared" si="4"/>
        <v>1188.7371688224894</v>
      </c>
      <c r="AE94">
        <f>'IDT-1'!F94</f>
        <v>-348.69</v>
      </c>
      <c r="AF94" s="25"/>
      <c r="AG94">
        <f t="shared" si="5"/>
        <v>840.04716882248931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-175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0</v>
      </c>
      <c r="E95">
        <f>GT_NG!T95</f>
        <v>11.581012326252294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766.36445705021902</v>
      </c>
      <c r="P95" s="37">
        <v>74.86999999999999</v>
      </c>
      <c r="Q95" s="37">
        <v>26.67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411.33000000000004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0</v>
      </c>
      <c r="AA95" s="76">
        <f>STOA!J95</f>
        <v>6.82</v>
      </c>
      <c r="AB95" s="76">
        <f>-STOA!P95</f>
        <v>0</v>
      </c>
      <c r="AC95">
        <f t="shared" si="3"/>
        <v>12.126719861700877</v>
      </c>
      <c r="AD95">
        <f t="shared" si="4"/>
        <v>1169.1187495147706</v>
      </c>
      <c r="AE95">
        <f>'IDT-1'!F95</f>
        <v>-348.46600000000001</v>
      </c>
      <c r="AF95" s="25"/>
      <c r="AG95">
        <f t="shared" si="5"/>
        <v>820.65274951477056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-186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0</v>
      </c>
      <c r="E96">
        <f>GT_NG!T96</f>
        <v>11.581012326252294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766.36445705021902</v>
      </c>
      <c r="P96" s="37">
        <v>74.86999999999999</v>
      </c>
      <c r="Q96" s="37">
        <v>26.67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410.99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0</v>
      </c>
      <c r="AA96" s="76">
        <f>STOA!J96</f>
        <v>6.82</v>
      </c>
      <c r="AB96" s="76">
        <f>-STOA!P96</f>
        <v>0</v>
      </c>
      <c r="AC96">
        <f t="shared" si="3"/>
        <v>12.100483906853064</v>
      </c>
      <c r="AD96">
        <f t="shared" si="4"/>
        <v>1171.8049854696183</v>
      </c>
      <c r="AE96">
        <f>'IDT-1'!F96</f>
        <v>-360.63600000000002</v>
      </c>
      <c r="AF96" s="25"/>
      <c r="AG96">
        <f t="shared" si="5"/>
        <v>811.16898546961829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-183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0</v>
      </c>
      <c r="E97">
        <f>GT_NG!T97</f>
        <v>11.581012326252294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69.610000000000014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781.59586818782213</v>
      </c>
      <c r="P97" s="37">
        <v>74.86999999999999</v>
      </c>
      <c r="Q97" s="37">
        <v>26.67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410.66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0</v>
      </c>
      <c r="AA97" s="76">
        <f>STOA!J97</f>
        <v>6.82</v>
      </c>
      <c r="AB97" s="76">
        <f>-STOA!P97</f>
        <v>0</v>
      </c>
      <c r="AC97">
        <f t="shared" si="3"/>
        <v>12.051627229791681</v>
      </c>
      <c r="AD97">
        <f t="shared" si="4"/>
        <v>1207.7552532842828</v>
      </c>
      <c r="AE97">
        <f>'IDT-1'!F97</f>
        <v>-370.18099999999998</v>
      </c>
      <c r="AF97" s="25"/>
      <c r="AG97">
        <f t="shared" si="5"/>
        <v>837.5742532842828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-162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0</v>
      </c>
      <c r="E98">
        <f>GT_NG!T98</f>
        <v>11.581012326252294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69.610000000000014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775.23017415695756</v>
      </c>
      <c r="P98" s="37">
        <v>74.86999999999999</v>
      </c>
      <c r="Q98" s="37">
        <v>26.67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410.16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0</v>
      </c>
      <c r="AA98" s="76">
        <f>STOA!J98</f>
        <v>6.82</v>
      </c>
      <c r="AB98" s="76">
        <f>-STOA!P98</f>
        <v>0</v>
      </c>
      <c r="AC98">
        <f t="shared" si="3"/>
        <v>11.927322951807497</v>
      </c>
      <c r="AD98">
        <f t="shared" si="4"/>
        <v>1210.0138635314022</v>
      </c>
      <c r="AE98">
        <f>'IDT-1'!F98</f>
        <v>-381.53100000000001</v>
      </c>
      <c r="AF98" s="25"/>
      <c r="AG98">
        <f t="shared" si="5"/>
        <v>828.48286353140224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-153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</v>
      </c>
      <c r="E99">
        <f t="shared" si="6"/>
        <v>0.27290662229506635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1.4800550877401089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16.600679109424192</v>
      </c>
      <c r="P99" s="37">
        <f t="shared" si="6"/>
        <v>1.5208849999999996</v>
      </c>
      <c r="Q99" s="37">
        <f t="shared" si="6"/>
        <v>0.5280701729061823</v>
      </c>
      <c r="R99" s="39">
        <f>SUM(R3:R98)/4000</f>
        <v>0.26394938206729285</v>
      </c>
      <c r="S99" s="39">
        <f t="shared" si="6"/>
        <v>0</v>
      </c>
      <c r="T99" s="38">
        <f t="shared" si="6"/>
        <v>0.85432999999999992</v>
      </c>
      <c r="U99" s="38">
        <f t="shared" si="6"/>
        <v>9.4624275000000004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-3.6534499999999999</v>
      </c>
      <c r="AA99" s="76">
        <f t="shared" si="6"/>
        <v>0.90812750000000053</v>
      </c>
      <c r="AB99" s="76">
        <f t="shared" si="6"/>
        <v>0</v>
      </c>
      <c r="AC99">
        <f t="shared" si="6"/>
        <v>0.29539364179106609</v>
      </c>
      <c r="AD99">
        <f t="shared" si="6"/>
        <v>25.938624232641782</v>
      </c>
      <c r="AE99">
        <f t="shared" si="6"/>
        <v>-3.0468150000000001</v>
      </c>
      <c r="AG99">
        <f t="shared" si="6"/>
        <v>22.891809232641787</v>
      </c>
      <c r="AI99">
        <f t="shared" si="6"/>
        <v>0</v>
      </c>
      <c r="AJ99">
        <f t="shared" si="6"/>
        <v>0</v>
      </c>
      <c r="AK99">
        <f t="shared" si="6"/>
        <v>0.13828750000000001</v>
      </c>
      <c r="AL99">
        <f t="shared" si="6"/>
        <v>-2.1422500000000002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45745</v>
      </c>
      <c r="B1" s="222"/>
      <c r="C1" s="222"/>
      <c r="D1" s="234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34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D3">
        <f>TWEPL!S3</f>
        <v>0</v>
      </c>
      <c r="E3">
        <f>GT_NG!S3</f>
        <v>1.9335431418830316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-12</v>
      </c>
      <c r="AA3" s="76">
        <f>STOA!K3</f>
        <v>101.08</v>
      </c>
      <c r="AB3" s="76">
        <f>-STOA!Q3</f>
        <v>0</v>
      </c>
      <c r="AC3">
        <f>SUMIF(B3:AB3,"&gt;0")*$AC$2-SUMIF(B3:AB3,"&lt;0")*($AC$2/(1-$AC$2))+SUMIF(AI3:AR3,"&gt;0")*$AC$2-SUMIF(AI3:AR3,"&lt;0")*($AC$2/(1-$AC$2))</f>
        <v>1.0460414558979394</v>
      </c>
      <c r="AD3">
        <f>SUM(B3:AB3,AI3:AV3)-AC3</f>
        <v>108.9675016859851</v>
      </c>
      <c r="AE3">
        <f>'IDT-1'!E3</f>
        <v>0</v>
      </c>
      <c r="AF3" s="25"/>
      <c r="AG3">
        <f>SUM(AD3:AF3)</f>
        <v>108.9675016859851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0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0</v>
      </c>
      <c r="E4">
        <f>GT_NG!S4</f>
        <v>1.9335431418830316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-12</v>
      </c>
      <c r="AA4" s="76">
        <f>STOA!K4</f>
        <v>101.08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1.0460414558979394</v>
      </c>
      <c r="AD4">
        <f t="shared" ref="AD4:AD67" si="1">SUM(B4:AB4,AI4:AV4)-AC4</f>
        <v>108.9675016859851</v>
      </c>
      <c r="AE4">
        <f>'IDT-1'!E4</f>
        <v>0</v>
      </c>
      <c r="AF4" s="25"/>
      <c r="AG4">
        <f t="shared" ref="AG4:AG67" si="2">SUM(AD4:AF4)</f>
        <v>108.9675016859851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0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0</v>
      </c>
      <c r="E5">
        <f>GT_NG!S5</f>
        <v>1.9335431418830316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-12</v>
      </c>
      <c r="AA5" s="76">
        <f>STOA!K5</f>
        <v>101.08</v>
      </c>
      <c r="AB5" s="76">
        <f>-STOA!Q5</f>
        <v>0</v>
      </c>
      <c r="AC5">
        <f t="shared" si="0"/>
        <v>1.0460414558979394</v>
      </c>
      <c r="AD5">
        <f t="shared" si="1"/>
        <v>108.9675016859851</v>
      </c>
      <c r="AE5">
        <f>'IDT-1'!E5</f>
        <v>0</v>
      </c>
      <c r="AF5" s="25"/>
      <c r="AG5">
        <f t="shared" si="2"/>
        <v>108.9675016859851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0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0</v>
      </c>
      <c r="E6">
        <f>GT_NG!S6</f>
        <v>1.9335431418830316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-14</v>
      </c>
      <c r="AA6" s="76">
        <f>STOA!K6</f>
        <v>101.08</v>
      </c>
      <c r="AB6" s="76">
        <f>-STOA!Q6</f>
        <v>0</v>
      </c>
      <c r="AC6">
        <f t="shared" si="0"/>
        <v>1.061764092463148</v>
      </c>
      <c r="AD6">
        <f t="shared" si="1"/>
        <v>106.95177904941988</v>
      </c>
      <c r="AE6">
        <f>'IDT-1'!E6</f>
        <v>0</v>
      </c>
      <c r="AF6" s="25"/>
      <c r="AG6">
        <f t="shared" si="2"/>
        <v>106.95177904941988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0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0</v>
      </c>
      <c r="E7">
        <f>GT_NG!S7</f>
        <v>1.9335431418830316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18.999192211215512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-16</v>
      </c>
      <c r="AA7" s="76">
        <f>STOA!K7</f>
        <v>101.08</v>
      </c>
      <c r="AB7" s="76">
        <f>-STOA!Q7</f>
        <v>0</v>
      </c>
      <c r="AC7">
        <f t="shared" si="0"/>
        <v>1.0774804282758377</v>
      </c>
      <c r="AD7">
        <f t="shared" si="1"/>
        <v>104.93525492482271</v>
      </c>
      <c r="AE7">
        <f>'IDT-1'!E7</f>
        <v>0</v>
      </c>
      <c r="AF7" s="25"/>
      <c r="AG7">
        <f t="shared" si="2"/>
        <v>104.93525492482271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0</v>
      </c>
      <c r="E8">
        <f>GT_NG!S8</f>
        <v>1.9335431418830316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18.999192211215512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-17</v>
      </c>
      <c r="AA8" s="76">
        <f>STOA!K8</f>
        <v>101.08</v>
      </c>
      <c r="AB8" s="76">
        <f>-STOA!Q8</f>
        <v>0</v>
      </c>
      <c r="AC8">
        <f t="shared" si="0"/>
        <v>1.0853417465584421</v>
      </c>
      <c r="AD8">
        <f t="shared" si="1"/>
        <v>103.92739360654011</v>
      </c>
      <c r="AE8">
        <f>'IDT-1'!E8</f>
        <v>0</v>
      </c>
      <c r="AF8" s="25"/>
      <c r="AG8">
        <f t="shared" si="2"/>
        <v>103.92739360654011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0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0</v>
      </c>
      <c r="E9">
        <f>GT_NG!S9</f>
        <v>1.9335431418830316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19.00117987660709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-18</v>
      </c>
      <c r="AA9" s="76">
        <f>STOA!K9</f>
        <v>101.08</v>
      </c>
      <c r="AB9" s="76">
        <f>-STOA!Q9</f>
        <v>0</v>
      </c>
      <c r="AC9">
        <f t="shared" si="0"/>
        <v>1.0932185686311005</v>
      </c>
      <c r="AD9">
        <f t="shared" si="1"/>
        <v>102.92150444985901</v>
      </c>
      <c r="AE9">
        <f>'IDT-1'!E9</f>
        <v>0</v>
      </c>
      <c r="AF9" s="25"/>
      <c r="AG9">
        <f t="shared" si="2"/>
        <v>102.92150444985901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0</v>
      </c>
      <c r="E10">
        <f>GT_NG!S10</f>
        <v>1.9335431418830316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19.00117987660709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-19</v>
      </c>
      <c r="AA10" s="76">
        <f>STOA!K10</f>
        <v>101.08</v>
      </c>
      <c r="AB10" s="76">
        <f>-STOA!Q10</f>
        <v>0</v>
      </c>
      <c r="AC10">
        <f t="shared" si="0"/>
        <v>1.1010798869137048</v>
      </c>
      <c r="AD10">
        <f t="shared" si="1"/>
        <v>101.91364313157641</v>
      </c>
      <c r="AE10">
        <f>'IDT-1'!E10</f>
        <v>0</v>
      </c>
      <c r="AF10" s="25"/>
      <c r="AG10">
        <f t="shared" si="2"/>
        <v>101.91364313157641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0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0</v>
      </c>
      <c r="E11">
        <f>GT_NG!S11</f>
        <v>1.9335431418830316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19.00117987660709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-19</v>
      </c>
      <c r="AA11" s="76">
        <f>STOA!K11</f>
        <v>101.08</v>
      </c>
      <c r="AB11" s="76">
        <f>-STOA!Q11</f>
        <v>0</v>
      </c>
      <c r="AC11">
        <f t="shared" si="0"/>
        <v>1.1010798869137048</v>
      </c>
      <c r="AD11">
        <f t="shared" si="1"/>
        <v>101.91364313157641</v>
      </c>
      <c r="AE11">
        <f>'IDT-1'!E11</f>
        <v>0</v>
      </c>
      <c r="AF11" s="25"/>
      <c r="AG11">
        <f t="shared" si="2"/>
        <v>101.91364313157641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0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0</v>
      </c>
      <c r="E12">
        <f>GT_NG!S12</f>
        <v>1.9335431418830316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-19</v>
      </c>
      <c r="AA12" s="76">
        <f>STOA!K12</f>
        <v>101.08</v>
      </c>
      <c r="AB12" s="76">
        <f>-STOA!Q12</f>
        <v>0</v>
      </c>
      <c r="AC12">
        <f t="shared" si="0"/>
        <v>1.1064597938247829</v>
      </c>
      <c r="AD12">
        <f t="shared" si="1"/>
        <v>102.59799487993176</v>
      </c>
      <c r="AE12">
        <f>'IDT-1'!E12</f>
        <v>0</v>
      </c>
      <c r="AF12" s="25"/>
      <c r="AG12">
        <f t="shared" si="2"/>
        <v>102.59799487993176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0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0</v>
      </c>
      <c r="E13">
        <f>GT_NG!S13</f>
        <v>1.9335431418830316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-20</v>
      </c>
      <c r="AA13" s="76">
        <f>STOA!K13</f>
        <v>101.08</v>
      </c>
      <c r="AB13" s="76">
        <f>-STOA!Q13</f>
        <v>0</v>
      </c>
      <c r="AC13">
        <f t="shared" si="0"/>
        <v>1.1143211121073873</v>
      </c>
      <c r="AD13">
        <f t="shared" si="1"/>
        <v>101.59013356164915</v>
      </c>
      <c r="AE13">
        <f>'IDT-1'!E13</f>
        <v>0</v>
      </c>
      <c r="AF13" s="25"/>
      <c r="AG13">
        <f t="shared" si="2"/>
        <v>101.59013356164915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0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0</v>
      </c>
      <c r="E14">
        <f>GT_NG!S14</f>
        <v>1.9335431418830316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-20</v>
      </c>
      <c r="AA14" s="76">
        <f>STOA!K14</f>
        <v>101.08</v>
      </c>
      <c r="AB14" s="76">
        <f>-STOA!Q14</f>
        <v>0</v>
      </c>
      <c r="AC14">
        <f t="shared" si="0"/>
        <v>1.1143211121073873</v>
      </c>
      <c r="AD14">
        <f t="shared" si="1"/>
        <v>101.59013356164915</v>
      </c>
      <c r="AE14">
        <f>'IDT-1'!E14</f>
        <v>0</v>
      </c>
      <c r="AF14" s="25"/>
      <c r="AG14">
        <f t="shared" si="2"/>
        <v>101.59013356164915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0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0</v>
      </c>
      <c r="E15">
        <f>GT_NG!S15</f>
        <v>1.9335431418830316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-21</v>
      </c>
      <c r="AA15" s="76">
        <f>STOA!K15</f>
        <v>101.08</v>
      </c>
      <c r="AB15" s="76">
        <f>-STOA!Q15</f>
        <v>0</v>
      </c>
      <c r="AC15">
        <f t="shared" si="0"/>
        <v>1.1221824303899917</v>
      </c>
      <c r="AD15">
        <f t="shared" si="1"/>
        <v>100.58227224336655</v>
      </c>
      <c r="AE15">
        <f>'IDT-1'!E15</f>
        <v>0</v>
      </c>
      <c r="AF15" s="25"/>
      <c r="AG15">
        <f t="shared" si="2"/>
        <v>100.58227224336655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0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0</v>
      </c>
      <c r="E16">
        <f>GT_NG!S16</f>
        <v>1.9335431418830316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-20</v>
      </c>
      <c r="AA16" s="76">
        <f>STOA!K16</f>
        <v>101.08</v>
      </c>
      <c r="AB16" s="76">
        <f>-STOA!Q16</f>
        <v>0</v>
      </c>
      <c r="AC16">
        <f t="shared" si="0"/>
        <v>1.1143211121073873</v>
      </c>
      <c r="AD16">
        <f t="shared" si="1"/>
        <v>101.59013356164915</v>
      </c>
      <c r="AE16">
        <f>'IDT-1'!E16</f>
        <v>0</v>
      </c>
      <c r="AF16" s="25"/>
      <c r="AG16">
        <f t="shared" si="2"/>
        <v>101.59013356164915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0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0</v>
      </c>
      <c r="E17">
        <f>GT_NG!S17</f>
        <v>1.9335431418830316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-20</v>
      </c>
      <c r="AA17" s="76">
        <f>STOA!K17</f>
        <v>101.08</v>
      </c>
      <c r="AB17" s="76">
        <f>-STOA!Q17</f>
        <v>0</v>
      </c>
      <c r="AC17">
        <f t="shared" si="0"/>
        <v>1.1143211121073873</v>
      </c>
      <c r="AD17">
        <f t="shared" si="1"/>
        <v>101.59013356164915</v>
      </c>
      <c r="AE17">
        <f>'IDT-1'!E17</f>
        <v>0</v>
      </c>
      <c r="AF17" s="25"/>
      <c r="AG17">
        <f t="shared" si="2"/>
        <v>101.59013356164915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0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0</v>
      </c>
      <c r="E18">
        <f>GT_NG!S18</f>
        <v>1.9335431418830316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-20</v>
      </c>
      <c r="AA18" s="76">
        <f>STOA!K18</f>
        <v>101.08</v>
      </c>
      <c r="AB18" s="76">
        <f>-STOA!Q18</f>
        <v>0</v>
      </c>
      <c r="AC18">
        <f t="shared" si="0"/>
        <v>1.1143211121073873</v>
      </c>
      <c r="AD18">
        <f t="shared" si="1"/>
        <v>101.59013356164915</v>
      </c>
      <c r="AE18">
        <f>'IDT-1'!E18</f>
        <v>0</v>
      </c>
      <c r="AF18" s="25"/>
      <c r="AG18">
        <f t="shared" si="2"/>
        <v>101.59013356164915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0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0</v>
      </c>
      <c r="E19">
        <f>GT_NG!S19</f>
        <v>1.9335431418830316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-21</v>
      </c>
      <c r="AA19" s="76">
        <f>STOA!K19</f>
        <v>101.08</v>
      </c>
      <c r="AB19" s="76">
        <f>-STOA!Q19</f>
        <v>0</v>
      </c>
      <c r="AC19">
        <f t="shared" si="0"/>
        <v>1.1221824303899917</v>
      </c>
      <c r="AD19">
        <f t="shared" si="1"/>
        <v>100.58227224336655</v>
      </c>
      <c r="AE19">
        <f>'IDT-1'!E19</f>
        <v>0</v>
      </c>
      <c r="AF19" s="25"/>
      <c r="AG19">
        <f t="shared" si="2"/>
        <v>100.58227224336655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0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0</v>
      </c>
      <c r="E20">
        <f>GT_NG!S20</f>
        <v>1.9335431418830316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-21</v>
      </c>
      <c r="AA20" s="76">
        <f>STOA!K20</f>
        <v>101.08</v>
      </c>
      <c r="AB20" s="76">
        <f>-STOA!Q20</f>
        <v>0</v>
      </c>
      <c r="AC20">
        <f t="shared" si="0"/>
        <v>1.1221824303899917</v>
      </c>
      <c r="AD20">
        <f t="shared" si="1"/>
        <v>100.58227224336655</v>
      </c>
      <c r="AE20">
        <f>'IDT-1'!E20</f>
        <v>0</v>
      </c>
      <c r="AF20" s="25"/>
      <c r="AG20">
        <f t="shared" si="2"/>
        <v>100.58227224336655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0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0</v>
      </c>
      <c r="E21">
        <f>GT_NG!S21</f>
        <v>1.9335431418830316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19.00117987660709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-21</v>
      </c>
      <c r="AA21" s="76">
        <f>STOA!K21</f>
        <v>101.08</v>
      </c>
      <c r="AB21" s="76">
        <f>-STOA!Q21</f>
        <v>0</v>
      </c>
      <c r="AC21">
        <f t="shared" si="0"/>
        <v>1.1168025234789134</v>
      </c>
      <c r="AD21">
        <f t="shared" si="1"/>
        <v>99.897920495011206</v>
      </c>
      <c r="AE21">
        <f>'IDT-1'!E21</f>
        <v>0</v>
      </c>
      <c r="AF21" s="25"/>
      <c r="AG21">
        <f t="shared" si="2"/>
        <v>99.897920495011206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0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0</v>
      </c>
      <c r="E22">
        <f>GT_NG!S22</f>
        <v>1.9335431418830316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19.00117987660709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-20</v>
      </c>
      <c r="AA22" s="76">
        <f>STOA!K22</f>
        <v>101.08</v>
      </c>
      <c r="AB22" s="76">
        <f>-STOA!Q22</f>
        <v>0</v>
      </c>
      <c r="AC22">
        <f t="shared" si="0"/>
        <v>1.1089412051963092</v>
      </c>
      <c r="AD22">
        <f t="shared" si="1"/>
        <v>100.90578181329381</v>
      </c>
      <c r="AE22">
        <f>'IDT-1'!E22</f>
        <v>0</v>
      </c>
      <c r="AF22" s="25"/>
      <c r="AG22">
        <f t="shared" si="2"/>
        <v>100.90578181329381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0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0</v>
      </c>
      <c r="E23">
        <f>GT_NG!S23</f>
        <v>1.9335431418830316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-19</v>
      </c>
      <c r="AA23" s="76">
        <f>STOA!K23</f>
        <v>101.08</v>
      </c>
      <c r="AB23" s="76">
        <f>-STOA!Q23</f>
        <v>0</v>
      </c>
      <c r="AC23">
        <f t="shared" si="0"/>
        <v>1.1064597938247829</v>
      </c>
      <c r="AD23">
        <f t="shared" si="1"/>
        <v>102.59799487993176</v>
      </c>
      <c r="AE23">
        <f>'IDT-1'!E23</f>
        <v>0</v>
      </c>
      <c r="AF23" s="25"/>
      <c r="AG23">
        <f t="shared" si="2"/>
        <v>102.59799487993176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0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0</v>
      </c>
      <c r="E24">
        <f>GT_NG!S24</f>
        <v>1.9335431418830316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-18</v>
      </c>
      <c r="AA24" s="76">
        <f>STOA!K24</f>
        <v>101.08</v>
      </c>
      <c r="AB24" s="76">
        <f>-STOA!Q24</f>
        <v>0</v>
      </c>
      <c r="AC24">
        <f t="shared" si="0"/>
        <v>1.0985984755421787</v>
      </c>
      <c r="AD24">
        <f t="shared" si="1"/>
        <v>103.60585619821437</v>
      </c>
      <c r="AE24">
        <f>'IDT-1'!E24</f>
        <v>0</v>
      </c>
      <c r="AF24" s="25"/>
      <c r="AG24">
        <f t="shared" si="2"/>
        <v>103.60585619821437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0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0</v>
      </c>
      <c r="E25">
        <f>GT_NG!S25</f>
        <v>1.9335431418830316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-17</v>
      </c>
      <c r="AA25" s="76">
        <f>STOA!K25</f>
        <v>101.08</v>
      </c>
      <c r="AB25" s="76">
        <f>-STOA!Q25</f>
        <v>0</v>
      </c>
      <c r="AC25">
        <f t="shared" si="0"/>
        <v>1.0907371572595743</v>
      </c>
      <c r="AD25">
        <f t="shared" si="1"/>
        <v>104.61371751649698</v>
      </c>
      <c r="AE25">
        <f>'IDT-1'!E25</f>
        <v>0</v>
      </c>
      <c r="AF25" s="25"/>
      <c r="AG25">
        <f t="shared" si="2"/>
        <v>104.61371751649698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0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0</v>
      </c>
      <c r="E26">
        <f>GT_NG!S26</f>
        <v>1.9335431418830316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-15</v>
      </c>
      <c r="AA26" s="76">
        <f>STOA!K26</f>
        <v>101.08</v>
      </c>
      <c r="AB26" s="76">
        <f>-STOA!Q26</f>
        <v>0</v>
      </c>
      <c r="AC26">
        <f t="shared" si="0"/>
        <v>1.0750145206943658</v>
      </c>
      <c r="AD26">
        <f t="shared" si="1"/>
        <v>106.62944015306218</v>
      </c>
      <c r="AE26">
        <f>'IDT-1'!E26</f>
        <v>0</v>
      </c>
      <c r="AF26" s="25"/>
      <c r="AG26">
        <f t="shared" si="2"/>
        <v>106.62944015306218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0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0</v>
      </c>
      <c r="E27">
        <f>GT_NG!S27</f>
        <v>1.9335431418830316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19.00117987660709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-12</v>
      </c>
      <c r="AA27" s="76">
        <f>STOA!K27</f>
        <v>101.08</v>
      </c>
      <c r="AB27" s="76">
        <f>-STOA!Q27</f>
        <v>0</v>
      </c>
      <c r="AC27">
        <f t="shared" si="0"/>
        <v>1.0460506589354746</v>
      </c>
      <c r="AD27">
        <f t="shared" si="1"/>
        <v>108.96867235955465</v>
      </c>
      <c r="AE27">
        <f>'IDT-1'!E27</f>
        <v>0</v>
      </c>
      <c r="AF27" s="25"/>
      <c r="AG27">
        <f t="shared" si="2"/>
        <v>108.96867235955465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0</v>
      </c>
      <c r="E28">
        <f>GT_NG!S28</f>
        <v>1.9335431418830316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19.00117987660709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0</v>
      </c>
      <c r="AA28" s="76">
        <f>STOA!K28</f>
        <v>101.08</v>
      </c>
      <c r="AB28" s="76">
        <f>-STOA!Q28</f>
        <v>0</v>
      </c>
      <c r="AC28">
        <f t="shared" si="0"/>
        <v>0.95171483954422287</v>
      </c>
      <c r="AD28">
        <f t="shared" si="1"/>
        <v>121.06300817894589</v>
      </c>
      <c r="AE28">
        <f>'IDT-1'!E28</f>
        <v>0</v>
      </c>
      <c r="AF28" s="25"/>
      <c r="AG28">
        <f t="shared" si="2"/>
        <v>121.06300817894589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0</v>
      </c>
      <c r="E29">
        <f>GT_NG!S29</f>
        <v>1.9335431418830316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0</v>
      </c>
      <c r="AA29" s="76">
        <f>STOA!K29</f>
        <v>101.08</v>
      </c>
      <c r="AB29" s="76">
        <f>-STOA!Q29</f>
        <v>0</v>
      </c>
      <c r="AC29">
        <f t="shared" si="0"/>
        <v>0.95709474645530102</v>
      </c>
      <c r="AD29">
        <f t="shared" si="1"/>
        <v>121.74735992730125</v>
      </c>
      <c r="AE29">
        <f>'IDT-1'!E29</f>
        <v>0</v>
      </c>
      <c r="AF29" s="25"/>
      <c r="AG29">
        <f t="shared" si="2"/>
        <v>121.74735992730125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0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0</v>
      </c>
      <c r="E30">
        <f>GT_NG!S30</f>
        <v>1.9335431418830316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0</v>
      </c>
      <c r="AA30" s="76">
        <f>STOA!K30</f>
        <v>101.08</v>
      </c>
      <c r="AB30" s="76">
        <f>-STOA!Q30</f>
        <v>0</v>
      </c>
      <c r="AC30">
        <f t="shared" si="0"/>
        <v>0.95709474645530102</v>
      </c>
      <c r="AD30">
        <f t="shared" si="1"/>
        <v>121.74735992730125</v>
      </c>
      <c r="AE30">
        <f>'IDT-1'!E30</f>
        <v>0</v>
      </c>
      <c r="AF30" s="25"/>
      <c r="AG30">
        <f t="shared" si="2"/>
        <v>121.74735992730125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0</v>
      </c>
      <c r="E31">
        <f>GT_NG!S31</f>
        <v>1.9335431418830316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0</v>
      </c>
      <c r="AA31" s="76">
        <f>STOA!K31</f>
        <v>101.08</v>
      </c>
      <c r="AB31" s="76">
        <f>-STOA!Q31</f>
        <v>0</v>
      </c>
      <c r="AC31">
        <f t="shared" si="0"/>
        <v>0.95709474645530102</v>
      </c>
      <c r="AD31">
        <f t="shared" si="1"/>
        <v>121.74735992730125</v>
      </c>
      <c r="AE31">
        <f>'IDT-1'!E31</f>
        <v>0</v>
      </c>
      <c r="AF31" s="25"/>
      <c r="AG31">
        <f t="shared" si="2"/>
        <v>121.74735992730125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0</v>
      </c>
      <c r="E32">
        <f>GT_NG!S32</f>
        <v>1.9335431418830316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0</v>
      </c>
      <c r="AA32" s="76">
        <f>STOA!K32</f>
        <v>101.08</v>
      </c>
      <c r="AB32" s="76">
        <f>-STOA!Q32</f>
        <v>0</v>
      </c>
      <c r="AC32">
        <f t="shared" si="0"/>
        <v>0.95709474645530102</v>
      </c>
      <c r="AD32">
        <f t="shared" si="1"/>
        <v>121.74735992730125</v>
      </c>
      <c r="AE32">
        <f>'IDT-1'!E32</f>
        <v>0</v>
      </c>
      <c r="AF32" s="25"/>
      <c r="AG32">
        <f t="shared" si="2"/>
        <v>121.74735992730125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0</v>
      </c>
      <c r="E33">
        <f>GT_NG!S33</f>
        <v>1.9335431418830316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0</v>
      </c>
      <c r="AA33" s="76">
        <f>STOA!K33</f>
        <v>101.08</v>
      </c>
      <c r="AB33" s="76">
        <f>-STOA!Q33</f>
        <v>0</v>
      </c>
      <c r="AC33">
        <f t="shared" si="0"/>
        <v>0.95709474645530102</v>
      </c>
      <c r="AD33">
        <f t="shared" si="1"/>
        <v>121.74735992730125</v>
      </c>
      <c r="AE33">
        <f>'IDT-1'!E33</f>
        <v>0</v>
      </c>
      <c r="AF33" s="25"/>
      <c r="AG33">
        <f t="shared" si="2"/>
        <v>121.74735992730125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0</v>
      </c>
      <c r="E34">
        <f>GT_NG!S34</f>
        <v>1.9335431418830316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0</v>
      </c>
      <c r="AA34" s="76">
        <f>STOA!K34</f>
        <v>101.08</v>
      </c>
      <c r="AB34" s="76">
        <f>-STOA!Q34</f>
        <v>0</v>
      </c>
      <c r="AC34">
        <f t="shared" si="0"/>
        <v>0.95709474645530102</v>
      </c>
      <c r="AD34">
        <f t="shared" si="1"/>
        <v>121.74735992730125</v>
      </c>
      <c r="AE34">
        <f>'IDT-1'!E34</f>
        <v>0</v>
      </c>
      <c r="AF34" s="25"/>
      <c r="AG34">
        <f t="shared" si="2"/>
        <v>121.74735992730125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0</v>
      </c>
      <c r="E35">
        <f>GT_NG!S35</f>
        <v>1.9335431418830316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0</v>
      </c>
      <c r="AA35" s="76">
        <f>STOA!K35</f>
        <v>101.08</v>
      </c>
      <c r="AB35" s="76">
        <f>-STOA!Q35</f>
        <v>0</v>
      </c>
      <c r="AC35">
        <f t="shared" si="0"/>
        <v>0.95709474645530102</v>
      </c>
      <c r="AD35">
        <f t="shared" si="1"/>
        <v>121.74735992730125</v>
      </c>
      <c r="AE35">
        <f>'IDT-1'!E35</f>
        <v>0</v>
      </c>
      <c r="AF35" s="25"/>
      <c r="AG35">
        <f t="shared" si="2"/>
        <v>121.74735992730125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0</v>
      </c>
      <c r="E36">
        <f>GT_NG!S36</f>
        <v>1.9335431418830316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0</v>
      </c>
      <c r="AA36" s="76">
        <f>STOA!K36</f>
        <v>101.08</v>
      </c>
      <c r="AB36" s="76">
        <f>-STOA!Q36</f>
        <v>0</v>
      </c>
      <c r="AC36">
        <f t="shared" si="0"/>
        <v>0.95709474645530102</v>
      </c>
      <c r="AD36">
        <f t="shared" si="1"/>
        <v>121.74735992730125</v>
      </c>
      <c r="AE36">
        <f>'IDT-1'!E36</f>
        <v>0</v>
      </c>
      <c r="AF36" s="25"/>
      <c r="AG36">
        <f t="shared" si="2"/>
        <v>121.74735992730125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0</v>
      </c>
      <c r="E37">
        <f>GT_NG!S37</f>
        <v>1.9335431418830316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0</v>
      </c>
      <c r="AA37" s="76">
        <f>STOA!K37</f>
        <v>101.08</v>
      </c>
      <c r="AB37" s="76">
        <f>-STOA!Q37</f>
        <v>0</v>
      </c>
      <c r="AC37">
        <f t="shared" si="0"/>
        <v>0.95709474645530102</v>
      </c>
      <c r="AD37">
        <f t="shared" si="1"/>
        <v>121.74735992730125</v>
      </c>
      <c r="AE37">
        <f>'IDT-1'!E37</f>
        <v>0</v>
      </c>
      <c r="AF37" s="25"/>
      <c r="AG37">
        <f t="shared" si="2"/>
        <v>121.74735992730125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0</v>
      </c>
      <c r="E38">
        <f>GT_NG!S38</f>
        <v>1.9335431418830316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0</v>
      </c>
      <c r="AA38" s="76">
        <f>STOA!K38</f>
        <v>101.08</v>
      </c>
      <c r="AB38" s="76">
        <f>-STOA!Q38</f>
        <v>0</v>
      </c>
      <c r="AC38">
        <f t="shared" si="0"/>
        <v>0.95709474645530102</v>
      </c>
      <c r="AD38">
        <f t="shared" si="1"/>
        <v>121.74735992730125</v>
      </c>
      <c r="AE38">
        <f>'IDT-1'!E38</f>
        <v>0</v>
      </c>
      <c r="AF38" s="25"/>
      <c r="AG38">
        <f t="shared" si="2"/>
        <v>121.74735992730125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0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0</v>
      </c>
      <c r="E39">
        <f>GT_NG!S39</f>
        <v>1.9335431418830316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0</v>
      </c>
      <c r="AA39" s="76">
        <f>STOA!K39</f>
        <v>154.08999999999997</v>
      </c>
      <c r="AB39" s="76">
        <f>-STOA!Q39</f>
        <v>0</v>
      </c>
      <c r="AC39">
        <f t="shared" si="0"/>
        <v>1.3705727464553008</v>
      </c>
      <c r="AD39">
        <f t="shared" si="1"/>
        <v>174.34388192730123</v>
      </c>
      <c r="AE39">
        <f>'IDT-1'!E39</f>
        <v>0</v>
      </c>
      <c r="AF39" s="25"/>
      <c r="AG39">
        <f t="shared" si="2"/>
        <v>174.34388192730123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0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0</v>
      </c>
      <c r="E40">
        <f>GT_NG!S40</f>
        <v>1.9335431418830316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0</v>
      </c>
      <c r="AA40" s="76">
        <f>STOA!K40</f>
        <v>154.08999999999997</v>
      </c>
      <c r="AB40" s="76">
        <f>-STOA!Q40</f>
        <v>0</v>
      </c>
      <c r="AC40">
        <f t="shared" si="0"/>
        <v>1.3705727464553008</v>
      </c>
      <c r="AD40">
        <f t="shared" si="1"/>
        <v>174.34388192730123</v>
      </c>
      <c r="AE40">
        <f>'IDT-1'!E40</f>
        <v>0</v>
      </c>
      <c r="AF40" s="25"/>
      <c r="AG40">
        <f t="shared" si="2"/>
        <v>174.34388192730123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0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0</v>
      </c>
      <c r="E41">
        <f>GT_NG!S41</f>
        <v>1.9335431418830316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0</v>
      </c>
      <c r="AA41" s="76">
        <f>STOA!K41</f>
        <v>154.08999999999997</v>
      </c>
      <c r="AB41" s="76">
        <f>-STOA!Q41</f>
        <v>0</v>
      </c>
      <c r="AC41">
        <f t="shared" si="0"/>
        <v>1.3705727464553008</v>
      </c>
      <c r="AD41">
        <f t="shared" si="1"/>
        <v>174.34388192730123</v>
      </c>
      <c r="AE41">
        <f>'IDT-1'!E41</f>
        <v>0</v>
      </c>
      <c r="AF41" s="25"/>
      <c r="AG41">
        <f t="shared" si="2"/>
        <v>174.34388192730123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0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0</v>
      </c>
      <c r="E42">
        <f>GT_NG!S42</f>
        <v>1.9335431418830316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0</v>
      </c>
      <c r="AA42" s="76">
        <f>STOA!K42</f>
        <v>154.08999999999997</v>
      </c>
      <c r="AB42" s="76">
        <f>-STOA!Q42</f>
        <v>0</v>
      </c>
      <c r="AC42">
        <f t="shared" si="0"/>
        <v>1.3705727464553008</v>
      </c>
      <c r="AD42">
        <f t="shared" si="1"/>
        <v>174.34388192730123</v>
      </c>
      <c r="AE42">
        <f>'IDT-1'!E42</f>
        <v>0</v>
      </c>
      <c r="AF42" s="25"/>
      <c r="AG42">
        <f t="shared" si="2"/>
        <v>174.34388192730123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0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0</v>
      </c>
      <c r="E43">
        <f>GT_NG!S43</f>
        <v>1.9335431418830316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0</v>
      </c>
      <c r="AA43" s="76">
        <f>STOA!K43</f>
        <v>179.26</v>
      </c>
      <c r="AB43" s="76">
        <f>-STOA!Q43</f>
        <v>0</v>
      </c>
      <c r="AC43">
        <f t="shared" si="0"/>
        <v>1.566898746455301</v>
      </c>
      <c r="AD43">
        <f t="shared" si="1"/>
        <v>199.31755592730124</v>
      </c>
      <c r="AE43">
        <f>'IDT-1'!E43</f>
        <v>0</v>
      </c>
      <c r="AF43" s="25"/>
      <c r="AG43">
        <f t="shared" si="2"/>
        <v>199.31755592730124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0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0</v>
      </c>
      <c r="E44">
        <f>GT_NG!S44</f>
        <v>1.8835443037974688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0</v>
      </c>
      <c r="AA44" s="76">
        <f>STOA!K44</f>
        <v>179.26</v>
      </c>
      <c r="AB44" s="76">
        <f>-STOA!Q44</f>
        <v>0</v>
      </c>
      <c r="AC44">
        <f t="shared" si="0"/>
        <v>1.5665087555182335</v>
      </c>
      <c r="AD44">
        <f t="shared" si="1"/>
        <v>199.26794708015274</v>
      </c>
      <c r="AE44">
        <f>'IDT-1'!E44</f>
        <v>0</v>
      </c>
      <c r="AF44" s="25"/>
      <c r="AG44">
        <f t="shared" si="2"/>
        <v>199.26794708015274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0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0</v>
      </c>
      <c r="E45">
        <f>GT_NG!S45</f>
        <v>1.8835443037974688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0</v>
      </c>
      <c r="AA45" s="76">
        <f>STOA!K45</f>
        <v>179.26</v>
      </c>
      <c r="AB45" s="76">
        <f>-STOA!Q45</f>
        <v>0</v>
      </c>
      <c r="AC45">
        <f t="shared" si="0"/>
        <v>1.5665087555182335</v>
      </c>
      <c r="AD45">
        <f t="shared" si="1"/>
        <v>199.26794708015274</v>
      </c>
      <c r="AE45">
        <f>'IDT-1'!E45</f>
        <v>0</v>
      </c>
      <c r="AF45" s="25"/>
      <c r="AG45">
        <f t="shared" si="2"/>
        <v>199.26794708015274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0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0</v>
      </c>
      <c r="E46">
        <f>GT_NG!S46</f>
        <v>1.8835443037974688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0</v>
      </c>
      <c r="AA46" s="76">
        <f>STOA!K46</f>
        <v>179.26</v>
      </c>
      <c r="AB46" s="76">
        <f>-STOA!Q46</f>
        <v>0</v>
      </c>
      <c r="AC46">
        <f t="shared" si="0"/>
        <v>1.5665087555182335</v>
      </c>
      <c r="AD46">
        <f t="shared" si="1"/>
        <v>199.26794708015274</v>
      </c>
      <c r="AE46">
        <f>'IDT-1'!E46</f>
        <v>0</v>
      </c>
      <c r="AF46" s="25"/>
      <c r="AG46">
        <f t="shared" si="2"/>
        <v>199.26794708015274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0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0</v>
      </c>
      <c r="E47">
        <f>GT_NG!S47</f>
        <v>1.8835443037974688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0</v>
      </c>
      <c r="AA47" s="76">
        <f>STOA!K47</f>
        <v>179.26</v>
      </c>
      <c r="AB47" s="76">
        <f>-STOA!Q47</f>
        <v>0</v>
      </c>
      <c r="AC47">
        <f t="shared" si="0"/>
        <v>1.5665087555182335</v>
      </c>
      <c r="AD47">
        <f t="shared" si="1"/>
        <v>199.26794708015274</v>
      </c>
      <c r="AE47">
        <f>'IDT-1'!E47</f>
        <v>0</v>
      </c>
      <c r="AF47" s="25"/>
      <c r="AG47">
        <f t="shared" si="2"/>
        <v>199.26794708015274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0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0</v>
      </c>
      <c r="E48">
        <f>GT_NG!S48</f>
        <v>1.8835443037974688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0</v>
      </c>
      <c r="AA48" s="76">
        <f>STOA!K48</f>
        <v>179.26</v>
      </c>
      <c r="AB48" s="76">
        <f>-STOA!Q48</f>
        <v>0</v>
      </c>
      <c r="AC48">
        <f t="shared" si="0"/>
        <v>1.5665087555182335</v>
      </c>
      <c r="AD48">
        <f t="shared" si="1"/>
        <v>199.26794708015274</v>
      </c>
      <c r="AE48">
        <f>'IDT-1'!E48</f>
        <v>0</v>
      </c>
      <c r="AF48" s="25"/>
      <c r="AG48">
        <f t="shared" si="2"/>
        <v>199.26794708015274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0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0</v>
      </c>
      <c r="E49">
        <f>GT_NG!S49</f>
        <v>1.8835443037974688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0</v>
      </c>
      <c r="AA49" s="76">
        <f>STOA!K49</f>
        <v>179.26</v>
      </c>
      <c r="AB49" s="76">
        <f>-STOA!Q49</f>
        <v>0</v>
      </c>
      <c r="AC49">
        <f t="shared" si="0"/>
        <v>1.5665087555182335</v>
      </c>
      <c r="AD49">
        <f t="shared" si="1"/>
        <v>199.26794708015274</v>
      </c>
      <c r="AE49">
        <f>'IDT-1'!E49</f>
        <v>0</v>
      </c>
      <c r="AF49" s="25"/>
      <c r="AG49">
        <f t="shared" si="2"/>
        <v>199.26794708015274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0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0</v>
      </c>
      <c r="E50">
        <f>GT_NG!S50</f>
        <v>1.8835443037974688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0</v>
      </c>
      <c r="AA50" s="76">
        <f>STOA!K50</f>
        <v>179.26</v>
      </c>
      <c r="AB50" s="76">
        <f>-STOA!Q50</f>
        <v>0</v>
      </c>
      <c r="AC50">
        <f t="shared" si="0"/>
        <v>1.5665087555182335</v>
      </c>
      <c r="AD50">
        <f t="shared" si="1"/>
        <v>199.26794708015274</v>
      </c>
      <c r="AE50">
        <f>'IDT-1'!E50</f>
        <v>0</v>
      </c>
      <c r="AF50" s="25"/>
      <c r="AG50">
        <f t="shared" si="2"/>
        <v>199.26794708015274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0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0</v>
      </c>
      <c r="E51">
        <f>GT_NG!S51</f>
        <v>1.8835443037974688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0</v>
      </c>
      <c r="AA51" s="76">
        <f>STOA!K51</f>
        <v>161.92000000000002</v>
      </c>
      <c r="AB51" s="76">
        <f>-STOA!Q51</f>
        <v>0</v>
      </c>
      <c r="AC51">
        <f t="shared" si="0"/>
        <v>1.4312567555182338</v>
      </c>
      <c r="AD51">
        <f t="shared" si="1"/>
        <v>182.06319908015277</v>
      </c>
      <c r="AE51">
        <f>'IDT-1'!E51</f>
        <v>0</v>
      </c>
      <c r="AF51" s="25"/>
      <c r="AG51">
        <f t="shared" si="2"/>
        <v>182.06319908015277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0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0</v>
      </c>
      <c r="E52">
        <f>GT_NG!S52</f>
        <v>1.8835443037974688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0</v>
      </c>
      <c r="AA52" s="76">
        <f>STOA!K52</f>
        <v>161.92000000000002</v>
      </c>
      <c r="AB52" s="76">
        <f>-STOA!Q52</f>
        <v>0</v>
      </c>
      <c r="AC52">
        <f t="shared" si="0"/>
        <v>1.4312567555182338</v>
      </c>
      <c r="AD52">
        <f t="shared" si="1"/>
        <v>182.06319908015277</v>
      </c>
      <c r="AE52">
        <f>'IDT-1'!E52</f>
        <v>0</v>
      </c>
      <c r="AF52" s="25"/>
      <c r="AG52">
        <f t="shared" si="2"/>
        <v>182.06319908015277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0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0</v>
      </c>
      <c r="E53">
        <f>GT_NG!S53</f>
        <v>1.8835443037974688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0</v>
      </c>
      <c r="AA53" s="76">
        <f>STOA!K53</f>
        <v>161.92000000000002</v>
      </c>
      <c r="AB53" s="76">
        <f>-STOA!Q53</f>
        <v>0</v>
      </c>
      <c r="AC53">
        <f t="shared" si="0"/>
        <v>1.4312567555182338</v>
      </c>
      <c r="AD53">
        <f t="shared" si="1"/>
        <v>182.06319908015277</v>
      </c>
      <c r="AE53">
        <f>'IDT-1'!E53</f>
        <v>0</v>
      </c>
      <c r="AF53" s="25"/>
      <c r="AG53">
        <f t="shared" si="2"/>
        <v>182.06319908015277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0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0</v>
      </c>
      <c r="E54">
        <f>GT_NG!S54</f>
        <v>1.8835443037974688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0</v>
      </c>
      <c r="AA54" s="76">
        <f>STOA!K54</f>
        <v>161.92000000000002</v>
      </c>
      <c r="AB54" s="76">
        <f>-STOA!Q54</f>
        <v>0</v>
      </c>
      <c r="AC54">
        <f t="shared" si="0"/>
        <v>1.4312567555182338</v>
      </c>
      <c r="AD54">
        <f t="shared" si="1"/>
        <v>182.06319908015277</v>
      </c>
      <c r="AE54">
        <f>'IDT-1'!E54</f>
        <v>0</v>
      </c>
      <c r="AF54" s="25"/>
      <c r="AG54">
        <f t="shared" si="2"/>
        <v>182.06319908015277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0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0</v>
      </c>
      <c r="E55">
        <f>GT_NG!S55</f>
        <v>1.8835443037974688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0</v>
      </c>
      <c r="AA55" s="76">
        <f>STOA!K55</f>
        <v>161.92000000000002</v>
      </c>
      <c r="AB55" s="76">
        <f>-STOA!Q55</f>
        <v>0</v>
      </c>
      <c r="AC55">
        <f t="shared" si="0"/>
        <v>1.4312567555182338</v>
      </c>
      <c r="AD55">
        <f t="shared" si="1"/>
        <v>182.06319908015277</v>
      </c>
      <c r="AE55">
        <f>'IDT-1'!E55</f>
        <v>0</v>
      </c>
      <c r="AF55" s="25"/>
      <c r="AG55">
        <f t="shared" si="2"/>
        <v>182.06319908015277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0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0</v>
      </c>
      <c r="E56">
        <f>GT_NG!S56</f>
        <v>1.8835443037974688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0</v>
      </c>
      <c r="AA56" s="76">
        <f>STOA!K56</f>
        <v>161.92000000000002</v>
      </c>
      <c r="AB56" s="76">
        <f>-STOA!Q56</f>
        <v>0</v>
      </c>
      <c r="AC56">
        <f t="shared" si="0"/>
        <v>1.4312567555182338</v>
      </c>
      <c r="AD56">
        <f t="shared" si="1"/>
        <v>182.06319908015277</v>
      </c>
      <c r="AE56">
        <f>'IDT-1'!E56</f>
        <v>0</v>
      </c>
      <c r="AF56" s="25"/>
      <c r="AG56">
        <f t="shared" si="2"/>
        <v>182.06319908015277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0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0</v>
      </c>
      <c r="E57">
        <f>GT_NG!S57</f>
        <v>1.8835443037974688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0</v>
      </c>
      <c r="AA57" s="76">
        <f>STOA!K57</f>
        <v>161.92000000000002</v>
      </c>
      <c r="AB57" s="76">
        <f>-STOA!Q57</f>
        <v>0</v>
      </c>
      <c r="AC57">
        <f t="shared" si="0"/>
        <v>1.4312567555182338</v>
      </c>
      <c r="AD57">
        <f t="shared" si="1"/>
        <v>182.06319908015277</v>
      </c>
      <c r="AE57">
        <f>'IDT-1'!E57</f>
        <v>0</v>
      </c>
      <c r="AF57" s="25"/>
      <c r="AG57">
        <f t="shared" si="2"/>
        <v>182.06319908015277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0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0</v>
      </c>
      <c r="E58">
        <f>GT_NG!S58</f>
        <v>1.8835443037974688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0</v>
      </c>
      <c r="AA58" s="76">
        <f>STOA!K58</f>
        <v>161.92000000000002</v>
      </c>
      <c r="AB58" s="76">
        <f>-STOA!Q58</f>
        <v>0</v>
      </c>
      <c r="AC58">
        <f t="shared" si="0"/>
        <v>1.4312567555182338</v>
      </c>
      <c r="AD58">
        <f t="shared" si="1"/>
        <v>182.06319908015277</v>
      </c>
      <c r="AE58">
        <f>'IDT-1'!E58</f>
        <v>0</v>
      </c>
      <c r="AF58" s="25"/>
      <c r="AG58">
        <f t="shared" si="2"/>
        <v>182.06319908015277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0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0</v>
      </c>
      <c r="E59">
        <f>GT_NG!S59</f>
        <v>1.8330381848367461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0</v>
      </c>
      <c r="AA59" s="76">
        <f>STOA!K59</f>
        <v>161.92000000000002</v>
      </c>
      <c r="AB59" s="76">
        <f>-STOA!Q59</f>
        <v>0</v>
      </c>
      <c r="AC59">
        <f t="shared" si="0"/>
        <v>1.43086280779034</v>
      </c>
      <c r="AD59">
        <f t="shared" si="1"/>
        <v>182.01308690891995</v>
      </c>
      <c r="AE59">
        <f>'IDT-1'!E59</f>
        <v>0</v>
      </c>
      <c r="AF59" s="25"/>
      <c r="AG59">
        <f t="shared" si="2"/>
        <v>182.01308690891995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0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0</v>
      </c>
      <c r="E60">
        <f>GT_NG!S60</f>
        <v>1.8330381848367461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0</v>
      </c>
      <c r="AA60" s="76">
        <f>STOA!K60</f>
        <v>161.92000000000002</v>
      </c>
      <c r="AB60" s="76">
        <f>-STOA!Q60</f>
        <v>0</v>
      </c>
      <c r="AC60">
        <f t="shared" si="0"/>
        <v>1.43086280779034</v>
      </c>
      <c r="AD60">
        <f t="shared" si="1"/>
        <v>182.01308690891995</v>
      </c>
      <c r="AE60">
        <f>'IDT-1'!E60</f>
        <v>0</v>
      </c>
      <c r="AF60" s="25"/>
      <c r="AG60">
        <f t="shared" si="2"/>
        <v>182.01308690891995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0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0</v>
      </c>
      <c r="E61">
        <f>GT_NG!S61</f>
        <v>1.8330381848367461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0</v>
      </c>
      <c r="AA61" s="76">
        <f>STOA!K61</f>
        <v>161.92000000000002</v>
      </c>
      <c r="AB61" s="76">
        <f>-STOA!Q61</f>
        <v>0</v>
      </c>
      <c r="AC61">
        <f t="shared" si="0"/>
        <v>1.43086280779034</v>
      </c>
      <c r="AD61">
        <f t="shared" si="1"/>
        <v>182.01308690891995</v>
      </c>
      <c r="AE61">
        <f>'IDT-1'!E61</f>
        <v>0</v>
      </c>
      <c r="AF61" s="25"/>
      <c r="AG61">
        <f t="shared" si="2"/>
        <v>182.01308690891995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0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0</v>
      </c>
      <c r="E62">
        <f>GT_NG!S62</f>
        <v>1.8330381848367461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0</v>
      </c>
      <c r="AA62" s="76">
        <f>STOA!K62</f>
        <v>161.92000000000002</v>
      </c>
      <c r="AB62" s="76">
        <f>-STOA!Q62</f>
        <v>0</v>
      </c>
      <c r="AC62">
        <f t="shared" si="0"/>
        <v>1.43086280779034</v>
      </c>
      <c r="AD62">
        <f t="shared" si="1"/>
        <v>182.01308690891995</v>
      </c>
      <c r="AE62">
        <f>'IDT-1'!E62</f>
        <v>0</v>
      </c>
      <c r="AF62" s="25"/>
      <c r="AG62">
        <f t="shared" si="2"/>
        <v>182.01308690891995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0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0</v>
      </c>
      <c r="E63">
        <f>GT_NG!S63</f>
        <v>1.8330381848367461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0</v>
      </c>
      <c r="AA63" s="76">
        <f>STOA!K63</f>
        <v>161.92000000000002</v>
      </c>
      <c r="AB63" s="76">
        <f>-STOA!Q63</f>
        <v>0</v>
      </c>
      <c r="AC63">
        <f t="shared" si="0"/>
        <v>1.43086280779034</v>
      </c>
      <c r="AD63">
        <f t="shared" si="1"/>
        <v>182.01308690891995</v>
      </c>
      <c r="AE63">
        <f>'IDT-1'!E63</f>
        <v>0</v>
      </c>
      <c r="AF63" s="25"/>
      <c r="AG63">
        <f t="shared" si="2"/>
        <v>182.01308690891995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0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0</v>
      </c>
      <c r="E64">
        <f>GT_NG!S64</f>
        <v>1.8330381848367461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0</v>
      </c>
      <c r="AA64" s="76">
        <f>STOA!K64</f>
        <v>161.92000000000002</v>
      </c>
      <c r="AB64" s="76">
        <f>-STOA!Q64</f>
        <v>0</v>
      </c>
      <c r="AC64">
        <f t="shared" si="0"/>
        <v>1.43086280779034</v>
      </c>
      <c r="AD64">
        <f t="shared" si="1"/>
        <v>182.01308690891995</v>
      </c>
      <c r="AE64">
        <f>'IDT-1'!E64</f>
        <v>0</v>
      </c>
      <c r="AF64" s="25"/>
      <c r="AG64">
        <f t="shared" si="2"/>
        <v>182.01308690891995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0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0</v>
      </c>
      <c r="E65">
        <f>GT_NG!S65</f>
        <v>1.8330381848367461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0</v>
      </c>
      <c r="AA65" s="76">
        <f>STOA!K65</f>
        <v>161.92000000000002</v>
      </c>
      <c r="AB65" s="76">
        <f>-STOA!Q65</f>
        <v>0</v>
      </c>
      <c r="AC65">
        <f t="shared" si="0"/>
        <v>1.43086280779034</v>
      </c>
      <c r="AD65">
        <f t="shared" si="1"/>
        <v>182.01308690891995</v>
      </c>
      <c r="AE65">
        <f>'IDT-1'!E65</f>
        <v>0</v>
      </c>
      <c r="AF65" s="25"/>
      <c r="AG65">
        <f t="shared" si="2"/>
        <v>182.01308690891995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0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0</v>
      </c>
      <c r="E66">
        <f>GT_NG!S66</f>
        <v>1.8305001366493576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0</v>
      </c>
      <c r="AA66" s="76">
        <f>STOA!K66</f>
        <v>161.92000000000002</v>
      </c>
      <c r="AB66" s="76">
        <f>-STOA!Q66</f>
        <v>0</v>
      </c>
      <c r="AC66">
        <f t="shared" si="0"/>
        <v>1.4308430110144785</v>
      </c>
      <c r="AD66">
        <f t="shared" si="1"/>
        <v>182.01056865750843</v>
      </c>
      <c r="AE66">
        <f>'IDT-1'!E66</f>
        <v>0</v>
      </c>
      <c r="AF66" s="25"/>
      <c r="AG66">
        <f t="shared" si="2"/>
        <v>182.01056865750843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0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0</v>
      </c>
      <c r="E67">
        <f>GT_NG!S67</f>
        <v>1.8305001366493576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0</v>
      </c>
      <c r="AA67" s="76">
        <f>STOA!K67</f>
        <v>154.08999999999997</v>
      </c>
      <c r="AB67" s="76">
        <f>-STOA!Q67</f>
        <v>0</v>
      </c>
      <c r="AC67">
        <f t="shared" si="0"/>
        <v>1.3697690110144782</v>
      </c>
      <c r="AD67">
        <f t="shared" si="1"/>
        <v>174.24164265750838</v>
      </c>
      <c r="AE67">
        <f>'IDT-1'!E67</f>
        <v>0</v>
      </c>
      <c r="AF67" s="25"/>
      <c r="AG67">
        <f t="shared" si="2"/>
        <v>174.24164265750838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0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0</v>
      </c>
      <c r="E68">
        <f>GT_NG!S68</f>
        <v>1.8330381848367461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0</v>
      </c>
      <c r="AA68" s="76">
        <f>STOA!K68</f>
        <v>154.08999999999997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1.3697888077903397</v>
      </c>
      <c r="AD68">
        <f t="shared" ref="AD68:AD98" si="4">SUM(B68:AB68,AI68:AV68)-AC68</f>
        <v>174.24416090891989</v>
      </c>
      <c r="AE68">
        <f>'IDT-1'!E68</f>
        <v>0</v>
      </c>
      <c r="AF68" s="25"/>
      <c r="AG68">
        <f t="shared" ref="AG68:AG98" si="5">SUM(AD68:AF68)</f>
        <v>174.24416090891989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0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0</v>
      </c>
      <c r="E69">
        <f>GT_NG!S69</f>
        <v>1.8330381848367461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0</v>
      </c>
      <c r="AA69" s="76">
        <f>STOA!K69</f>
        <v>154.08999999999997</v>
      </c>
      <c r="AB69" s="76">
        <f>-STOA!Q69</f>
        <v>0</v>
      </c>
      <c r="AC69">
        <f t="shared" si="3"/>
        <v>1.3697888077903397</v>
      </c>
      <c r="AD69">
        <f t="shared" si="4"/>
        <v>174.24416090891989</v>
      </c>
      <c r="AE69">
        <f>'IDT-1'!E69</f>
        <v>0</v>
      </c>
      <c r="AF69" s="25"/>
      <c r="AG69">
        <f t="shared" si="5"/>
        <v>174.24416090891989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0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0</v>
      </c>
      <c r="E70">
        <f>GT_NG!S70</f>
        <v>1.8330381848367461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0</v>
      </c>
      <c r="AA70" s="76">
        <f>STOA!K70</f>
        <v>154.08999999999997</v>
      </c>
      <c r="AB70" s="76">
        <f>-STOA!Q70</f>
        <v>0</v>
      </c>
      <c r="AC70">
        <f t="shared" si="3"/>
        <v>1.3697888077903397</v>
      </c>
      <c r="AD70">
        <f t="shared" si="4"/>
        <v>174.24416090891989</v>
      </c>
      <c r="AE70">
        <f>'IDT-1'!E70</f>
        <v>0</v>
      </c>
      <c r="AF70" s="25"/>
      <c r="AG70">
        <f t="shared" si="5"/>
        <v>174.24416090891989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0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0</v>
      </c>
      <c r="E71">
        <f>GT_NG!S71</f>
        <v>1.8330381848367461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0</v>
      </c>
      <c r="AA71" s="76">
        <f>STOA!K71</f>
        <v>127.5</v>
      </c>
      <c r="AB71" s="76">
        <f>-STOA!Q71</f>
        <v>0</v>
      </c>
      <c r="AC71">
        <f t="shared" si="3"/>
        <v>1.1623868077903401</v>
      </c>
      <c r="AD71">
        <f t="shared" si="4"/>
        <v>147.86156290891992</v>
      </c>
      <c r="AE71">
        <f>'IDT-1'!E71</f>
        <v>0</v>
      </c>
      <c r="AF71" s="25"/>
      <c r="AG71">
        <f t="shared" si="5"/>
        <v>147.86156290891992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0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0</v>
      </c>
      <c r="E72">
        <f>GT_NG!S72</f>
        <v>1.8330381848367461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0</v>
      </c>
      <c r="AA72" s="76">
        <f>STOA!K72</f>
        <v>127.5</v>
      </c>
      <c r="AB72" s="76">
        <f>-STOA!Q72</f>
        <v>0</v>
      </c>
      <c r="AC72">
        <f t="shared" si="3"/>
        <v>1.1623868077903401</v>
      </c>
      <c r="AD72">
        <f t="shared" si="4"/>
        <v>147.86156290891992</v>
      </c>
      <c r="AE72">
        <f>'IDT-1'!E72</f>
        <v>0</v>
      </c>
      <c r="AF72" s="25"/>
      <c r="AG72">
        <f t="shared" si="5"/>
        <v>147.86156290891992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0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0</v>
      </c>
      <c r="E73">
        <f>GT_NG!S73</f>
        <v>1.8330381848367461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0</v>
      </c>
      <c r="AA73" s="76">
        <f>STOA!K73</f>
        <v>127.5</v>
      </c>
      <c r="AB73" s="76">
        <f>-STOA!Q73</f>
        <v>0</v>
      </c>
      <c r="AC73">
        <f t="shared" si="3"/>
        <v>1.1623868077903401</v>
      </c>
      <c r="AD73">
        <f t="shared" si="4"/>
        <v>147.86156290891992</v>
      </c>
      <c r="AE73">
        <f>'IDT-1'!E73</f>
        <v>0</v>
      </c>
      <c r="AF73" s="25"/>
      <c r="AG73">
        <f t="shared" si="5"/>
        <v>147.86156290891992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0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0</v>
      </c>
      <c r="E74">
        <f>GT_NG!S74</f>
        <v>1.8330381848367461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19.00117987660709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0</v>
      </c>
      <c r="AA74" s="76">
        <f>STOA!K74</f>
        <v>127.5</v>
      </c>
      <c r="AB74" s="76">
        <f>-STOA!Q74</f>
        <v>0</v>
      </c>
      <c r="AC74">
        <f t="shared" si="3"/>
        <v>1.1570069008792618</v>
      </c>
      <c r="AD74">
        <f t="shared" si="4"/>
        <v>147.17721116056458</v>
      </c>
      <c r="AE74">
        <f>'IDT-1'!E74</f>
        <v>0</v>
      </c>
      <c r="AF74" s="25"/>
      <c r="AG74">
        <f t="shared" si="5"/>
        <v>147.17721116056458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0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0</v>
      </c>
      <c r="E75">
        <f>GT_NG!S75</f>
        <v>1.8330381848367461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0</v>
      </c>
      <c r="AA75" s="76">
        <f>STOA!K75</f>
        <v>127.5</v>
      </c>
      <c r="AB75" s="76">
        <f>-STOA!Q75</f>
        <v>0</v>
      </c>
      <c r="AC75">
        <f t="shared" si="3"/>
        <v>1.1569976978417265</v>
      </c>
      <c r="AD75">
        <f t="shared" si="4"/>
        <v>147.17604048699502</v>
      </c>
      <c r="AE75">
        <f>'IDT-1'!E75</f>
        <v>0</v>
      </c>
      <c r="AF75" s="25"/>
      <c r="AG75">
        <f t="shared" si="5"/>
        <v>147.17604048699502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0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0</v>
      </c>
      <c r="E76">
        <f>GT_NG!S76</f>
        <v>1.8330381848367461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0</v>
      </c>
      <c r="AA76" s="76">
        <f>STOA!K76</f>
        <v>127.5</v>
      </c>
      <c r="AB76" s="76">
        <f>-STOA!Q76</f>
        <v>0</v>
      </c>
      <c r="AC76">
        <f t="shared" si="3"/>
        <v>1.1569976978417265</v>
      </c>
      <c r="AD76">
        <f t="shared" si="4"/>
        <v>147.17604048699502</v>
      </c>
      <c r="AE76">
        <f>'IDT-1'!E76</f>
        <v>0</v>
      </c>
      <c r="AF76" s="25"/>
      <c r="AG76">
        <f t="shared" si="5"/>
        <v>147.17604048699502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0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0</v>
      </c>
      <c r="E77">
        <f>GT_NG!S77</f>
        <v>1.8330381848367461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0</v>
      </c>
      <c r="AA77" s="76">
        <f>STOA!K77</f>
        <v>127.5</v>
      </c>
      <c r="AB77" s="76">
        <f>-STOA!Q77</f>
        <v>0</v>
      </c>
      <c r="AC77">
        <f t="shared" si="3"/>
        <v>1.1569976978417265</v>
      </c>
      <c r="AD77">
        <f t="shared" si="4"/>
        <v>147.17604048699502</v>
      </c>
      <c r="AE77">
        <f>'IDT-1'!E77</f>
        <v>0</v>
      </c>
      <c r="AF77" s="25"/>
      <c r="AG77">
        <f t="shared" si="5"/>
        <v>147.17604048699502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0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0</v>
      </c>
      <c r="E78">
        <f>GT_NG!S78</f>
        <v>1.8330381848367461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0</v>
      </c>
      <c r="AA78" s="76">
        <f>STOA!K78</f>
        <v>135.88999999999999</v>
      </c>
      <c r="AB78" s="76">
        <f>-STOA!Q78</f>
        <v>0</v>
      </c>
      <c r="AC78">
        <f t="shared" si="3"/>
        <v>1.2224396978417265</v>
      </c>
      <c r="AD78">
        <f t="shared" si="4"/>
        <v>155.50059848699499</v>
      </c>
      <c r="AE78">
        <f>'IDT-1'!E78</f>
        <v>0</v>
      </c>
      <c r="AF78" s="25"/>
      <c r="AG78">
        <f t="shared" si="5"/>
        <v>155.50059848699499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0</v>
      </c>
      <c r="E79">
        <f>GT_NG!S79</f>
        <v>1.8835443037974688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0</v>
      </c>
      <c r="AA79" s="76">
        <f>STOA!K79</f>
        <v>135.88999999999999</v>
      </c>
      <c r="AB79" s="76">
        <f>-STOA!Q79</f>
        <v>0</v>
      </c>
      <c r="AC79">
        <f t="shared" si="3"/>
        <v>1.22283364556962</v>
      </c>
      <c r="AD79">
        <f t="shared" si="4"/>
        <v>155.55071065822784</v>
      </c>
      <c r="AE79">
        <f>'IDT-1'!E79</f>
        <v>0</v>
      </c>
      <c r="AF79" s="25"/>
      <c r="AG79">
        <f t="shared" si="5"/>
        <v>155.55071065822784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0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0</v>
      </c>
      <c r="E80">
        <f>GT_NG!S80</f>
        <v>1.8835443037974688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0</v>
      </c>
      <c r="AA80" s="76">
        <f>STOA!K80</f>
        <v>135.88999999999999</v>
      </c>
      <c r="AB80" s="76">
        <f>-STOA!Q80</f>
        <v>0</v>
      </c>
      <c r="AC80">
        <f t="shared" si="3"/>
        <v>1.22283364556962</v>
      </c>
      <c r="AD80">
        <f t="shared" si="4"/>
        <v>155.55071065822784</v>
      </c>
      <c r="AE80">
        <f>'IDT-1'!E80</f>
        <v>0</v>
      </c>
      <c r="AF80" s="25"/>
      <c r="AG80">
        <f t="shared" si="5"/>
        <v>155.55071065822784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0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0</v>
      </c>
      <c r="E81">
        <f>GT_NG!S81</f>
        <v>1.8835443037974688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0</v>
      </c>
      <c r="AA81" s="76">
        <f>STOA!K81</f>
        <v>135.88999999999999</v>
      </c>
      <c r="AB81" s="76">
        <f>-STOA!Q81</f>
        <v>0</v>
      </c>
      <c r="AC81">
        <f t="shared" si="3"/>
        <v>1.22283364556962</v>
      </c>
      <c r="AD81">
        <f t="shared" si="4"/>
        <v>155.55071065822784</v>
      </c>
      <c r="AE81">
        <f>'IDT-1'!E81</f>
        <v>0</v>
      </c>
      <c r="AF81" s="25"/>
      <c r="AG81">
        <f t="shared" si="5"/>
        <v>155.55071065822784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0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0</v>
      </c>
      <c r="E82">
        <f>GT_NG!S82</f>
        <v>1.8835443037974688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0</v>
      </c>
      <c r="AA82" s="76">
        <f>STOA!K82</f>
        <v>135.88999999999999</v>
      </c>
      <c r="AB82" s="76">
        <f>-STOA!Q82</f>
        <v>0</v>
      </c>
      <c r="AC82">
        <f t="shared" si="3"/>
        <v>1.22283364556962</v>
      </c>
      <c r="AD82">
        <f t="shared" si="4"/>
        <v>155.55071065822784</v>
      </c>
      <c r="AE82">
        <f>'IDT-1'!E82</f>
        <v>0</v>
      </c>
      <c r="AF82" s="25"/>
      <c r="AG82">
        <f t="shared" si="5"/>
        <v>155.55071065822784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0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0</v>
      </c>
      <c r="E83">
        <f>GT_NG!S83</f>
        <v>1.8835443037974688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0</v>
      </c>
      <c r="AA83" s="76">
        <f>STOA!K83</f>
        <v>135.88999999999999</v>
      </c>
      <c r="AB83" s="76">
        <f>-STOA!Q83</f>
        <v>0</v>
      </c>
      <c r="AC83">
        <f t="shared" si="3"/>
        <v>1.22283364556962</v>
      </c>
      <c r="AD83">
        <f t="shared" si="4"/>
        <v>155.55071065822784</v>
      </c>
      <c r="AE83">
        <f>'IDT-1'!E83</f>
        <v>0</v>
      </c>
      <c r="AF83" s="25"/>
      <c r="AG83">
        <f t="shared" si="5"/>
        <v>155.55071065822784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0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0</v>
      </c>
      <c r="E84">
        <f>GT_NG!S84</f>
        <v>1.8835443037974688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0</v>
      </c>
      <c r="AA84" s="76">
        <f>STOA!K84</f>
        <v>135.88999999999999</v>
      </c>
      <c r="AB84" s="76">
        <f>-STOA!Q84</f>
        <v>0</v>
      </c>
      <c r="AC84">
        <f t="shared" si="3"/>
        <v>1.22283364556962</v>
      </c>
      <c r="AD84">
        <f t="shared" si="4"/>
        <v>155.55071065822784</v>
      </c>
      <c r="AE84">
        <f>'IDT-1'!E84</f>
        <v>0</v>
      </c>
      <c r="AF84" s="25"/>
      <c r="AG84">
        <f t="shared" si="5"/>
        <v>155.55071065822784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0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0</v>
      </c>
      <c r="E85">
        <f>GT_NG!S85</f>
        <v>1.8835443037974688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18.71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0</v>
      </c>
      <c r="AA85" s="76">
        <f>STOA!K85</f>
        <v>135.88999999999999</v>
      </c>
      <c r="AB85" s="76">
        <f>-STOA!Q85</f>
        <v>0</v>
      </c>
      <c r="AC85">
        <f t="shared" si="3"/>
        <v>1.2205716455696201</v>
      </c>
      <c r="AD85">
        <f t="shared" si="4"/>
        <v>155.26297265822785</v>
      </c>
      <c r="AE85">
        <f>'IDT-1'!E85</f>
        <v>0</v>
      </c>
      <c r="AF85" s="25"/>
      <c r="AG85">
        <f t="shared" si="5"/>
        <v>155.26297265822785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0</v>
      </c>
      <c r="E86">
        <f>GT_NG!S86</f>
        <v>1.8835443037974688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18.71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-21</v>
      </c>
      <c r="AA86" s="76">
        <f>STOA!K86</f>
        <v>135.88999999999999</v>
      </c>
      <c r="AB86" s="76">
        <f>-STOA!Q86</f>
        <v>0</v>
      </c>
      <c r="AC86">
        <f t="shared" si="3"/>
        <v>1.3856593295043107</v>
      </c>
      <c r="AD86">
        <f t="shared" si="4"/>
        <v>134.09788497429315</v>
      </c>
      <c r="AE86">
        <f>'IDT-1'!E86</f>
        <v>0</v>
      </c>
      <c r="AF86" s="25"/>
      <c r="AG86">
        <f t="shared" si="5"/>
        <v>134.09788497429315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0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0</v>
      </c>
      <c r="E87">
        <f>GT_NG!S87</f>
        <v>1.8835443037974688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-21</v>
      </c>
      <c r="AA87" s="76">
        <f>STOA!K87</f>
        <v>135.88999999999999</v>
      </c>
      <c r="AB87" s="76">
        <f>-STOA!Q87</f>
        <v>0</v>
      </c>
      <c r="AC87">
        <f t="shared" si="3"/>
        <v>1.3879213295043107</v>
      </c>
      <c r="AD87">
        <f t="shared" si="4"/>
        <v>134.38562297429314</v>
      </c>
      <c r="AE87">
        <f>'IDT-1'!E87</f>
        <v>0</v>
      </c>
      <c r="AF87" s="25"/>
      <c r="AG87">
        <f t="shared" si="5"/>
        <v>134.38562297429314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0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0</v>
      </c>
      <c r="E88">
        <f>GT_NG!S88</f>
        <v>1.8835443037974688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-21</v>
      </c>
      <c r="AA88" s="76">
        <f>STOA!K88</f>
        <v>135.88999999999999</v>
      </c>
      <c r="AB88" s="76">
        <f>-STOA!Q88</f>
        <v>0</v>
      </c>
      <c r="AC88">
        <f t="shared" si="3"/>
        <v>1.3879213295043107</v>
      </c>
      <c r="AD88">
        <f t="shared" si="4"/>
        <v>134.38562297429314</v>
      </c>
      <c r="AE88">
        <f>'IDT-1'!E88</f>
        <v>0</v>
      </c>
      <c r="AF88" s="25"/>
      <c r="AG88">
        <f t="shared" si="5"/>
        <v>134.38562297429314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0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0</v>
      </c>
      <c r="E89">
        <f>GT_NG!S89</f>
        <v>1.8835443037974688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18.71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-21</v>
      </c>
      <c r="AA89" s="76">
        <f>STOA!K89</f>
        <v>135.88999999999999</v>
      </c>
      <c r="AB89" s="76">
        <f>-STOA!Q89</f>
        <v>0</v>
      </c>
      <c r="AC89">
        <f t="shared" si="3"/>
        <v>1.3856593295043107</v>
      </c>
      <c r="AD89">
        <f t="shared" si="4"/>
        <v>134.09788497429315</v>
      </c>
      <c r="AE89">
        <f>'IDT-1'!E89</f>
        <v>0</v>
      </c>
      <c r="AF89" s="25"/>
      <c r="AG89">
        <f t="shared" si="5"/>
        <v>134.09788497429315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0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0</v>
      </c>
      <c r="E90">
        <f>GT_NG!S90</f>
        <v>1.8835443037974688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18.71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-21</v>
      </c>
      <c r="AA90" s="76">
        <f>STOA!K90</f>
        <v>135.88999999999999</v>
      </c>
      <c r="AB90" s="76">
        <f>-STOA!Q90</f>
        <v>0</v>
      </c>
      <c r="AC90">
        <f t="shared" si="3"/>
        <v>1.3856593295043107</v>
      </c>
      <c r="AD90">
        <f t="shared" si="4"/>
        <v>134.09788497429315</v>
      </c>
      <c r="AE90">
        <f>'IDT-1'!E90</f>
        <v>0</v>
      </c>
      <c r="AF90" s="25"/>
      <c r="AG90">
        <f t="shared" si="5"/>
        <v>134.09788497429315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0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0</v>
      </c>
      <c r="E91">
        <f>GT_NG!S91</f>
        <v>1.9335431418830316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18.71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-21</v>
      </c>
      <c r="AA91" s="76">
        <f>STOA!K91</f>
        <v>135.88999999999999</v>
      </c>
      <c r="AB91" s="76">
        <f>-STOA!Q91</f>
        <v>0</v>
      </c>
      <c r="AC91">
        <f t="shared" si="3"/>
        <v>1.3860493204413782</v>
      </c>
      <c r="AD91">
        <f t="shared" si="4"/>
        <v>134.14749382144166</v>
      </c>
      <c r="AE91">
        <f>'IDT-1'!E91</f>
        <v>0</v>
      </c>
      <c r="AF91" s="25"/>
      <c r="AG91">
        <f t="shared" si="5"/>
        <v>134.14749382144166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0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0</v>
      </c>
      <c r="E92">
        <f>GT_NG!S92</f>
        <v>1.9335431418830316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18.71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-21</v>
      </c>
      <c r="AA92" s="76">
        <f>STOA!K92</f>
        <v>135.88999999999999</v>
      </c>
      <c r="AB92" s="76">
        <f>-STOA!Q92</f>
        <v>0</v>
      </c>
      <c r="AC92">
        <f t="shared" si="3"/>
        <v>1.3860493204413782</v>
      </c>
      <c r="AD92">
        <f t="shared" si="4"/>
        <v>134.14749382144166</v>
      </c>
      <c r="AE92">
        <f>'IDT-1'!E92</f>
        <v>0</v>
      </c>
      <c r="AF92" s="25"/>
      <c r="AG92">
        <f t="shared" si="5"/>
        <v>134.14749382144166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0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0</v>
      </c>
      <c r="E93">
        <f>GT_NG!S93</f>
        <v>1.9335431418830316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18.71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-21</v>
      </c>
      <c r="AA93" s="76">
        <f>STOA!K93</f>
        <v>135.88999999999999</v>
      </c>
      <c r="AB93" s="76">
        <f>-STOA!Q93</f>
        <v>0</v>
      </c>
      <c r="AC93">
        <f t="shared" si="3"/>
        <v>1.3860493204413782</v>
      </c>
      <c r="AD93">
        <f t="shared" si="4"/>
        <v>134.14749382144166</v>
      </c>
      <c r="AE93">
        <f>'IDT-1'!E93</f>
        <v>0</v>
      </c>
      <c r="AF93" s="25"/>
      <c r="AG93">
        <f t="shared" si="5"/>
        <v>134.14749382144166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0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0</v>
      </c>
      <c r="E94">
        <f>GT_NG!S94</f>
        <v>1.9335431418830316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18.71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-21</v>
      </c>
      <c r="AA94" s="76">
        <f>STOA!K94</f>
        <v>135.88999999999999</v>
      </c>
      <c r="AB94" s="76">
        <f>-STOA!Q94</f>
        <v>0</v>
      </c>
      <c r="AC94">
        <f t="shared" si="3"/>
        <v>1.3860493204413782</v>
      </c>
      <c r="AD94">
        <f t="shared" si="4"/>
        <v>134.14749382144166</v>
      </c>
      <c r="AE94">
        <f>'IDT-1'!E94</f>
        <v>0</v>
      </c>
      <c r="AF94" s="25"/>
      <c r="AG94">
        <f t="shared" si="5"/>
        <v>134.14749382144166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0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0</v>
      </c>
      <c r="E95">
        <f>GT_NG!S95</f>
        <v>1.9335431418830316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-21</v>
      </c>
      <c r="AA95" s="76">
        <f>STOA!K95</f>
        <v>135.88999999999999</v>
      </c>
      <c r="AB95" s="76">
        <f>-STOA!Q95</f>
        <v>0</v>
      </c>
      <c r="AC95">
        <f t="shared" si="3"/>
        <v>1.3883113204413782</v>
      </c>
      <c r="AD95">
        <f t="shared" si="4"/>
        <v>134.43523182144165</v>
      </c>
      <c r="AE95">
        <f>'IDT-1'!E95</f>
        <v>0</v>
      </c>
      <c r="AF95" s="25"/>
      <c r="AG95">
        <f t="shared" si="5"/>
        <v>134.43523182144165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0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0</v>
      </c>
      <c r="E96">
        <f>GT_NG!S96</f>
        <v>1.9335431418830316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-21</v>
      </c>
      <c r="AA96" s="76">
        <f>STOA!K96</f>
        <v>135.88999999999999</v>
      </c>
      <c r="AB96" s="76">
        <f>-STOA!Q96</f>
        <v>0</v>
      </c>
      <c r="AC96">
        <f t="shared" si="3"/>
        <v>1.3883113204413782</v>
      </c>
      <c r="AD96">
        <f t="shared" si="4"/>
        <v>134.43523182144165</v>
      </c>
      <c r="AE96">
        <f>'IDT-1'!E96</f>
        <v>0</v>
      </c>
      <c r="AF96" s="25"/>
      <c r="AG96">
        <f t="shared" si="5"/>
        <v>134.43523182144165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0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0</v>
      </c>
      <c r="E97">
        <f>GT_NG!S97</f>
        <v>1.9335431418830316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19.000000000000004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-21</v>
      </c>
      <c r="AA97" s="76">
        <f>STOA!K97</f>
        <v>135.88999999999999</v>
      </c>
      <c r="AB97" s="76">
        <f>-STOA!Q97</f>
        <v>0</v>
      </c>
      <c r="AC97">
        <f t="shared" si="3"/>
        <v>1.3883113204413782</v>
      </c>
      <c r="AD97">
        <f t="shared" si="4"/>
        <v>134.43523182144165</v>
      </c>
      <c r="AE97">
        <f>'IDT-1'!E97</f>
        <v>0</v>
      </c>
      <c r="AF97" s="25"/>
      <c r="AG97">
        <f t="shared" si="5"/>
        <v>134.43523182144165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0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0</v>
      </c>
      <c r="E98">
        <f>GT_NG!S98</f>
        <v>1.9335431418830316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19.000000000000004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-21</v>
      </c>
      <c r="AA98" s="76">
        <f>STOA!K98</f>
        <v>135.88999999999999</v>
      </c>
      <c r="AB98" s="76">
        <f>-STOA!Q98</f>
        <v>0</v>
      </c>
      <c r="AC98">
        <f t="shared" si="3"/>
        <v>1.3883113204413782</v>
      </c>
      <c r="AD98">
        <f t="shared" si="4"/>
        <v>134.43523182144165</v>
      </c>
      <c r="AE98">
        <f>'IDT-1'!E98</f>
        <v>0</v>
      </c>
      <c r="AF98" s="25"/>
      <c r="AG98">
        <f t="shared" si="5"/>
        <v>134.43523182144165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4.5563749438790054E-2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0.46544017307098828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-0.17899999999999999</v>
      </c>
      <c r="AA99" s="76">
        <f t="shared" si="6"/>
        <v>3.1606474999999974</v>
      </c>
      <c r="AB99" s="76">
        <f t="shared" si="6"/>
        <v>0</v>
      </c>
      <c r="AC99">
        <f t="shared" si="6"/>
        <v>3.0046057068162432E-2</v>
      </c>
      <c r="AD99">
        <f t="shared" si="6"/>
        <v>3.4626053654416178</v>
      </c>
      <c r="AE99">
        <f t="shared" si="6"/>
        <v>0</v>
      </c>
      <c r="AG99">
        <f t="shared" si="6"/>
        <v>3.4626053654416178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45745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0</v>
      </c>
      <c r="AB3" s="76">
        <f>-STOA!R3</f>
        <v>0</v>
      </c>
      <c r="AC3">
        <f>SUMIF(B3:AB3,"&gt;0")*$AC$2-SUMIF(B3:AB3,"&lt;0")*($AC$2/(1-$AC$2))+SUMIF(AI3:AR3,"&gt;0")*$AC$2-SUMIF(AI3:AR3,"&lt;0")*($AC$2/(1-$AC$2))</f>
        <v>0.12167999999999998</v>
      </c>
      <c r="AD3">
        <f>SUM(B3:AB3,AI3:AV3)-AC3</f>
        <v>15.47832</v>
      </c>
      <c r="AE3">
        <f>'IDT-1'!D3</f>
        <v>0</v>
      </c>
      <c r="AF3" s="25"/>
      <c r="AG3">
        <f>SUM(AD3:AF3)</f>
        <v>15.47832</v>
      </c>
      <c r="AI3" s="35">
        <f>PXIL!L3</f>
        <v>0</v>
      </c>
      <c r="AJ3" s="35">
        <f>PXIL!R3</f>
        <v>0</v>
      </c>
      <c r="AK3" s="35">
        <f>RTM_IEX!L3</f>
        <v>10.6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0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0.12167999999999998</v>
      </c>
      <c r="AD4">
        <f t="shared" ref="AD4:AD67" si="1">SUM(B4:AB4,AI4:AV4)-AC4</f>
        <v>15.47832</v>
      </c>
      <c r="AE4">
        <f>'IDT-1'!D4</f>
        <v>0</v>
      </c>
      <c r="AF4" s="25"/>
      <c r="AG4">
        <f t="shared" ref="AG4:AG67" si="2">SUM(AD4:AF4)</f>
        <v>15.47832</v>
      </c>
      <c r="AI4" s="35">
        <f>PXIL!L4</f>
        <v>0</v>
      </c>
      <c r="AJ4" s="35">
        <f>PXIL!R4</f>
        <v>0</v>
      </c>
      <c r="AK4" s="35">
        <f>RTM_IEX!L4</f>
        <v>10.6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0</v>
      </c>
      <c r="AB5" s="76">
        <f>-STOA!R5</f>
        <v>0</v>
      </c>
      <c r="AC5">
        <f t="shared" si="0"/>
        <v>0.12167999999999998</v>
      </c>
      <c r="AD5">
        <f t="shared" si="1"/>
        <v>15.47832</v>
      </c>
      <c r="AE5">
        <f>'IDT-1'!D5</f>
        <v>0</v>
      </c>
      <c r="AF5" s="25"/>
      <c r="AG5">
        <f t="shared" si="2"/>
        <v>15.47832</v>
      </c>
      <c r="AI5" s="35">
        <f>PXIL!L5</f>
        <v>0</v>
      </c>
      <c r="AJ5" s="35">
        <f>PXIL!R5</f>
        <v>0</v>
      </c>
      <c r="AK5" s="35">
        <f>RTM_IEX!L5</f>
        <v>10.6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0</v>
      </c>
      <c r="AB6" s="76">
        <f>-STOA!R6</f>
        <v>0</v>
      </c>
      <c r="AC6">
        <f t="shared" si="0"/>
        <v>0.12167999999999998</v>
      </c>
      <c r="AD6">
        <f t="shared" si="1"/>
        <v>15.47832</v>
      </c>
      <c r="AE6">
        <f>'IDT-1'!D6</f>
        <v>0</v>
      </c>
      <c r="AF6" s="25"/>
      <c r="AG6">
        <f t="shared" si="2"/>
        <v>15.47832</v>
      </c>
      <c r="AI6" s="35">
        <f>PXIL!L6</f>
        <v>0</v>
      </c>
      <c r="AJ6" s="35">
        <f>PXIL!R6</f>
        <v>0</v>
      </c>
      <c r="AK6" s="35">
        <f>RTM_IEX!L6</f>
        <v>10.6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4.999787424004082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0</v>
      </c>
      <c r="AB7" s="76">
        <f>-STOA!R7</f>
        <v>0</v>
      </c>
      <c r="AC7">
        <f t="shared" si="0"/>
        <v>0.12167834190723183</v>
      </c>
      <c r="AD7">
        <f t="shared" si="1"/>
        <v>15.478109082096848</v>
      </c>
      <c r="AE7">
        <f>'IDT-1'!D7</f>
        <v>0</v>
      </c>
      <c r="AF7" s="25"/>
      <c r="AG7">
        <f t="shared" si="2"/>
        <v>15.478109082096848</v>
      </c>
      <c r="AI7" s="35">
        <f>PXIL!L7</f>
        <v>0</v>
      </c>
      <c r="AJ7" s="35">
        <f>PXIL!R7</f>
        <v>0</v>
      </c>
      <c r="AK7" s="35">
        <f>RTM_IEX!L7</f>
        <v>10.6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4.999787424004082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0</v>
      </c>
      <c r="AB8" s="76">
        <f>-STOA!R8</f>
        <v>0</v>
      </c>
      <c r="AC8">
        <f t="shared" si="0"/>
        <v>0.12167834190723183</v>
      </c>
      <c r="AD8">
        <f t="shared" si="1"/>
        <v>15.478109082096848</v>
      </c>
      <c r="AE8">
        <f>'IDT-1'!D8</f>
        <v>0</v>
      </c>
      <c r="AF8" s="25"/>
      <c r="AG8">
        <f t="shared" si="2"/>
        <v>15.478109082096848</v>
      </c>
      <c r="AI8" s="35">
        <f>PXIL!L8</f>
        <v>0</v>
      </c>
      <c r="AJ8" s="35">
        <f>PXIL!R8</f>
        <v>0</v>
      </c>
      <c r="AK8" s="35">
        <f>RTM_IEX!L8</f>
        <v>10.6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5.0002872134745289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0</v>
      </c>
      <c r="AB9" s="76">
        <f>-STOA!R9</f>
        <v>0</v>
      </c>
      <c r="AC9">
        <f t="shared" si="0"/>
        <v>0.11871824026510132</v>
      </c>
      <c r="AD9">
        <f t="shared" si="1"/>
        <v>15.101568973209428</v>
      </c>
      <c r="AE9">
        <f>'IDT-1'!D9</f>
        <v>0</v>
      </c>
      <c r="AF9" s="25"/>
      <c r="AG9">
        <f t="shared" si="2"/>
        <v>15.101568973209428</v>
      </c>
      <c r="AI9" s="35">
        <f>PXIL!L9</f>
        <v>0</v>
      </c>
      <c r="AJ9" s="35">
        <f>PXIL!R9</f>
        <v>0</v>
      </c>
      <c r="AK9" s="35">
        <f>RTM_IEX!L9</f>
        <v>10.220000000000001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5.0002872134745289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0</v>
      </c>
      <c r="AB10" s="76">
        <f>-STOA!R10</f>
        <v>0</v>
      </c>
      <c r="AC10">
        <f t="shared" si="0"/>
        <v>0.11871824026510132</v>
      </c>
      <c r="AD10">
        <f t="shared" si="1"/>
        <v>15.101568973209428</v>
      </c>
      <c r="AE10">
        <f>'IDT-1'!D10</f>
        <v>0</v>
      </c>
      <c r="AF10" s="25"/>
      <c r="AG10">
        <f t="shared" si="2"/>
        <v>15.101568973209428</v>
      </c>
      <c r="AI10" s="35">
        <f>PXIL!L10</f>
        <v>0</v>
      </c>
      <c r="AJ10" s="35">
        <f>PXIL!R10</f>
        <v>0</v>
      </c>
      <c r="AK10" s="35">
        <f>RTM_IEX!L10</f>
        <v>10.220000000000001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5.0002872134745289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0</v>
      </c>
      <c r="AB11" s="76">
        <f>-STOA!R11</f>
        <v>0</v>
      </c>
      <c r="AC11">
        <f t="shared" si="0"/>
        <v>0.11871824026510132</v>
      </c>
      <c r="AD11">
        <f t="shared" si="1"/>
        <v>15.101568973209428</v>
      </c>
      <c r="AE11">
        <f>'IDT-1'!D11</f>
        <v>0</v>
      </c>
      <c r="AF11" s="25"/>
      <c r="AG11">
        <f t="shared" si="2"/>
        <v>15.101568973209428</v>
      </c>
      <c r="AI11" s="35">
        <f>PXIL!L11</f>
        <v>0</v>
      </c>
      <c r="AJ11" s="35">
        <f>PXIL!R11</f>
        <v>0</v>
      </c>
      <c r="AK11" s="35">
        <f>RTM_IEX!L11</f>
        <v>10.220000000000001</v>
      </c>
      <c r="AL11" s="35">
        <f>RTM_IEX!R11</f>
        <v>0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0</v>
      </c>
      <c r="AB12" s="76">
        <f>-STOA!R12</f>
        <v>0</v>
      </c>
      <c r="AC12">
        <f t="shared" si="0"/>
        <v>0.11871780547196888</v>
      </c>
      <c r="AD12">
        <f t="shared" si="1"/>
        <v>15.101513665293274</v>
      </c>
      <c r="AE12">
        <f>'IDT-1'!D12</f>
        <v>0</v>
      </c>
      <c r="AF12" s="25"/>
      <c r="AG12">
        <f t="shared" si="2"/>
        <v>15.101513665293274</v>
      </c>
      <c r="AI12" s="35">
        <f>PXIL!L12</f>
        <v>0</v>
      </c>
      <c r="AJ12" s="35">
        <f>PXIL!R12</f>
        <v>0</v>
      </c>
      <c r="AK12" s="35">
        <f>RTM_IEX!L12</f>
        <v>10.220000000000001</v>
      </c>
      <c r="AL12" s="35">
        <f>RTM_IEX!R12</f>
        <v>0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0</v>
      </c>
      <c r="AB13" s="76">
        <f>-STOA!R13</f>
        <v>0</v>
      </c>
      <c r="AC13">
        <f t="shared" si="0"/>
        <v>0.11419380547196888</v>
      </c>
      <c r="AD13">
        <f t="shared" si="1"/>
        <v>14.526037665293273</v>
      </c>
      <c r="AE13">
        <f>'IDT-1'!D13</f>
        <v>0</v>
      </c>
      <c r="AF13" s="25"/>
      <c r="AG13">
        <f t="shared" si="2"/>
        <v>14.526037665293273</v>
      </c>
      <c r="AI13" s="35">
        <f>PXIL!L13</f>
        <v>0</v>
      </c>
      <c r="AJ13" s="35">
        <f>PXIL!R13</f>
        <v>0</v>
      </c>
      <c r="AK13" s="35">
        <f>RTM_IEX!L13</f>
        <v>9.64</v>
      </c>
      <c r="AL13" s="35">
        <f>RTM_IEX!R13</f>
        <v>0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0</v>
      </c>
      <c r="AB14" s="76">
        <f>-STOA!R14</f>
        <v>0</v>
      </c>
      <c r="AC14">
        <f t="shared" si="0"/>
        <v>0.11419380547196888</v>
      </c>
      <c r="AD14">
        <f t="shared" si="1"/>
        <v>14.526037665293273</v>
      </c>
      <c r="AE14">
        <f>'IDT-1'!D14</f>
        <v>0</v>
      </c>
      <c r="AF14" s="25"/>
      <c r="AG14">
        <f t="shared" si="2"/>
        <v>14.526037665293273</v>
      </c>
      <c r="AI14" s="35">
        <f>PXIL!L14</f>
        <v>0</v>
      </c>
      <c r="AJ14" s="35">
        <f>PXIL!R14</f>
        <v>0</v>
      </c>
      <c r="AK14" s="35">
        <f>RTM_IEX!L14</f>
        <v>9.64</v>
      </c>
      <c r="AL14" s="35">
        <f>RTM_IEX!R14</f>
        <v>0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0</v>
      </c>
      <c r="AB15" s="76">
        <f>-STOA!R15</f>
        <v>0</v>
      </c>
      <c r="AC15">
        <f t="shared" si="0"/>
        <v>0.11419380547196888</v>
      </c>
      <c r="AD15">
        <f t="shared" si="1"/>
        <v>14.526037665293273</v>
      </c>
      <c r="AE15">
        <f>'IDT-1'!D15</f>
        <v>0</v>
      </c>
      <c r="AF15" s="25"/>
      <c r="AG15">
        <f t="shared" si="2"/>
        <v>14.526037665293273</v>
      </c>
      <c r="AI15" s="35">
        <f>PXIL!L15</f>
        <v>0</v>
      </c>
      <c r="AJ15" s="35">
        <f>PXIL!R15</f>
        <v>0</v>
      </c>
      <c r="AK15" s="35">
        <f>RTM_IEX!L15</f>
        <v>9.64</v>
      </c>
      <c r="AL15" s="35">
        <f>RTM_IEX!R15</f>
        <v>0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0</v>
      </c>
      <c r="AB16" s="76">
        <f>-STOA!R16</f>
        <v>0</v>
      </c>
      <c r="AC16">
        <f t="shared" si="0"/>
        <v>0.11419380547196888</v>
      </c>
      <c r="AD16">
        <f t="shared" si="1"/>
        <v>14.526037665293273</v>
      </c>
      <c r="AE16">
        <f>'IDT-1'!D16</f>
        <v>0</v>
      </c>
      <c r="AF16" s="25"/>
      <c r="AG16">
        <f t="shared" si="2"/>
        <v>14.526037665293273</v>
      </c>
      <c r="AI16" s="35">
        <f>PXIL!L16</f>
        <v>0</v>
      </c>
      <c r="AJ16" s="35">
        <f>PXIL!R16</f>
        <v>0</v>
      </c>
      <c r="AK16" s="35">
        <f>RTM_IEX!L16</f>
        <v>9.64</v>
      </c>
      <c r="AL16" s="35">
        <f>RTM_IEX!R16</f>
        <v>0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0</v>
      </c>
      <c r="AB17" s="76">
        <f>-STOA!R17</f>
        <v>0</v>
      </c>
      <c r="AC17">
        <f t="shared" si="0"/>
        <v>0.11419380547196888</v>
      </c>
      <c r="AD17">
        <f t="shared" si="1"/>
        <v>14.526037665293273</v>
      </c>
      <c r="AE17">
        <f>'IDT-1'!D17</f>
        <v>0</v>
      </c>
      <c r="AF17" s="25"/>
      <c r="AG17">
        <f t="shared" si="2"/>
        <v>14.526037665293273</v>
      </c>
      <c r="AI17" s="35">
        <f>PXIL!L17</f>
        <v>0</v>
      </c>
      <c r="AJ17" s="35">
        <f>PXIL!R17</f>
        <v>0</v>
      </c>
      <c r="AK17" s="35">
        <f>RTM_IEX!L17</f>
        <v>9.64</v>
      </c>
      <c r="AL17" s="35">
        <f>RTM_IEX!R17</f>
        <v>0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0</v>
      </c>
      <c r="AB18" s="76">
        <f>-STOA!R18</f>
        <v>0</v>
      </c>
      <c r="AC18">
        <f t="shared" si="0"/>
        <v>0.11419380547196888</v>
      </c>
      <c r="AD18">
        <f t="shared" si="1"/>
        <v>14.526037665293273</v>
      </c>
      <c r="AE18">
        <f>'IDT-1'!D18</f>
        <v>0</v>
      </c>
      <c r="AF18" s="25"/>
      <c r="AG18">
        <f t="shared" si="2"/>
        <v>14.526037665293273</v>
      </c>
      <c r="AI18" s="35">
        <f>PXIL!L18</f>
        <v>0</v>
      </c>
      <c r="AJ18" s="35">
        <f>PXIL!R18</f>
        <v>0</v>
      </c>
      <c r="AK18" s="35">
        <f>RTM_IEX!L18</f>
        <v>9.64</v>
      </c>
      <c r="AL18" s="35">
        <f>RTM_IEX!R18</f>
        <v>0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0</v>
      </c>
      <c r="AB19" s="76">
        <f>-STOA!R19</f>
        <v>0</v>
      </c>
      <c r="AC19">
        <f t="shared" si="0"/>
        <v>0.11419380547196888</v>
      </c>
      <c r="AD19">
        <f t="shared" si="1"/>
        <v>14.526037665293273</v>
      </c>
      <c r="AE19">
        <f>'IDT-1'!D19</f>
        <v>0</v>
      </c>
      <c r="AF19" s="25"/>
      <c r="AG19">
        <f t="shared" si="2"/>
        <v>14.526037665293273</v>
      </c>
      <c r="AI19" s="35">
        <f>PXIL!L19</f>
        <v>0</v>
      </c>
      <c r="AJ19" s="35">
        <f>PXIL!R19</f>
        <v>0</v>
      </c>
      <c r="AK19" s="35">
        <f>RTM_IEX!L19</f>
        <v>9.64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0</v>
      </c>
      <c r="AB20" s="76">
        <f>-STOA!R20</f>
        <v>0</v>
      </c>
      <c r="AC20">
        <f t="shared" si="0"/>
        <v>0.11567580547196887</v>
      </c>
      <c r="AD20">
        <f t="shared" si="1"/>
        <v>14.714555665293272</v>
      </c>
      <c r="AE20">
        <f>'IDT-1'!D20</f>
        <v>0</v>
      </c>
      <c r="AF20" s="25"/>
      <c r="AG20">
        <f t="shared" si="2"/>
        <v>14.714555665293272</v>
      </c>
      <c r="AI20" s="35">
        <f>PXIL!L20</f>
        <v>0</v>
      </c>
      <c r="AJ20" s="35">
        <f>PXIL!R20</f>
        <v>0</v>
      </c>
      <c r="AK20" s="35">
        <f>RTM_IEX!L20</f>
        <v>9.83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5.0002872134745289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0</v>
      </c>
      <c r="AB21" s="76">
        <f>-STOA!R21</f>
        <v>0</v>
      </c>
      <c r="AC21">
        <f t="shared" si="0"/>
        <v>0.12168224026510131</v>
      </c>
      <c r="AD21">
        <f t="shared" si="1"/>
        <v>15.478604973209427</v>
      </c>
      <c r="AE21">
        <f>'IDT-1'!D21</f>
        <v>0</v>
      </c>
      <c r="AF21" s="25"/>
      <c r="AG21">
        <f t="shared" si="2"/>
        <v>15.478604973209427</v>
      </c>
      <c r="AI21" s="35">
        <f>PXIL!L21</f>
        <v>0</v>
      </c>
      <c r="AJ21" s="35">
        <f>PXIL!R21</f>
        <v>0</v>
      </c>
      <c r="AK21" s="35">
        <f>RTM_IEX!L21</f>
        <v>10.6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5.0002872134745289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0</v>
      </c>
      <c r="AB22" s="76">
        <f>-STOA!R22</f>
        <v>0</v>
      </c>
      <c r="AC22">
        <f t="shared" si="0"/>
        <v>0.12168224026510131</v>
      </c>
      <c r="AD22">
        <f t="shared" si="1"/>
        <v>15.478604973209427</v>
      </c>
      <c r="AE22">
        <f>'IDT-1'!D22</f>
        <v>0</v>
      </c>
      <c r="AF22" s="25"/>
      <c r="AG22">
        <f t="shared" si="2"/>
        <v>15.478604973209427</v>
      </c>
      <c r="AI22" s="35">
        <f>PXIL!L22</f>
        <v>0</v>
      </c>
      <c r="AJ22" s="35">
        <f>PXIL!R22</f>
        <v>0</v>
      </c>
      <c r="AK22" s="35">
        <f>RTM_IEX!L22</f>
        <v>10.6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0</v>
      </c>
      <c r="AB23" s="76">
        <f>-STOA!R23</f>
        <v>0</v>
      </c>
      <c r="AC23">
        <f t="shared" si="0"/>
        <v>0.12916980547196888</v>
      </c>
      <c r="AD23">
        <f t="shared" si="1"/>
        <v>16.431061665293274</v>
      </c>
      <c r="AE23">
        <f>'IDT-1'!D23</f>
        <v>0</v>
      </c>
      <c r="AF23" s="25"/>
      <c r="AG23">
        <f t="shared" si="2"/>
        <v>16.431061665293274</v>
      </c>
      <c r="AI23" s="35">
        <f>PXIL!L23</f>
        <v>0</v>
      </c>
      <c r="AJ23" s="35">
        <f>PXIL!R23</f>
        <v>0</v>
      </c>
      <c r="AK23" s="35">
        <f>RTM_IEX!L23</f>
        <v>11.56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0</v>
      </c>
      <c r="AB24" s="76">
        <f>-STOA!R24</f>
        <v>0</v>
      </c>
      <c r="AC24">
        <f t="shared" si="0"/>
        <v>0.13673580547196887</v>
      </c>
      <c r="AD24">
        <f t="shared" si="1"/>
        <v>17.393495665293273</v>
      </c>
      <c r="AE24">
        <f>'IDT-1'!D24</f>
        <v>0</v>
      </c>
      <c r="AF24" s="25"/>
      <c r="AG24">
        <f t="shared" si="2"/>
        <v>17.393495665293273</v>
      </c>
      <c r="AI24" s="35">
        <f>PXIL!L24</f>
        <v>0</v>
      </c>
      <c r="AJ24" s="35">
        <f>PXIL!R24</f>
        <v>0</v>
      </c>
      <c r="AK24" s="35">
        <f>RTM_IEX!L24</f>
        <v>12.53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0</v>
      </c>
      <c r="AB25" s="76">
        <f>-STOA!R25</f>
        <v>0</v>
      </c>
      <c r="AC25">
        <f t="shared" si="0"/>
        <v>0.14422380547196889</v>
      </c>
      <c r="AD25">
        <f t="shared" si="1"/>
        <v>18.346007665293271</v>
      </c>
      <c r="AE25">
        <f>'IDT-1'!D25</f>
        <v>0</v>
      </c>
      <c r="AF25" s="25"/>
      <c r="AG25">
        <f t="shared" si="2"/>
        <v>18.346007665293271</v>
      </c>
      <c r="AI25" s="35">
        <f>PXIL!L25</f>
        <v>0</v>
      </c>
      <c r="AJ25" s="35">
        <f>PXIL!R25</f>
        <v>0</v>
      </c>
      <c r="AK25" s="35">
        <f>RTM_IEX!L25</f>
        <v>13.49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0</v>
      </c>
      <c r="AB26" s="76">
        <f>-STOA!R26</f>
        <v>0</v>
      </c>
      <c r="AC26">
        <f t="shared" si="0"/>
        <v>0.15178980547196888</v>
      </c>
      <c r="AD26">
        <f t="shared" si="1"/>
        <v>19.308441665293277</v>
      </c>
      <c r="AE26">
        <f>'IDT-1'!D26</f>
        <v>0</v>
      </c>
      <c r="AF26" s="25"/>
      <c r="AG26">
        <f t="shared" si="2"/>
        <v>19.308441665293277</v>
      </c>
      <c r="AI26" s="35">
        <f>PXIL!L26</f>
        <v>0</v>
      </c>
      <c r="AJ26" s="35">
        <f>PXIL!R26</f>
        <v>0</v>
      </c>
      <c r="AK26" s="35">
        <f>RTM_IEX!L26</f>
        <v>14.46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5.0002872134745289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0</v>
      </c>
      <c r="AB27" s="76">
        <f>-STOA!R27</f>
        <v>0</v>
      </c>
      <c r="AC27">
        <f t="shared" si="0"/>
        <v>0.15927824026510132</v>
      </c>
      <c r="AD27">
        <f t="shared" si="1"/>
        <v>20.261008973209428</v>
      </c>
      <c r="AE27">
        <f>'IDT-1'!D27</f>
        <v>0</v>
      </c>
      <c r="AF27" s="25"/>
      <c r="AG27">
        <f t="shared" si="2"/>
        <v>20.261008973209428</v>
      </c>
      <c r="AI27" s="35">
        <f>PXIL!L27</f>
        <v>0</v>
      </c>
      <c r="AJ27" s="35">
        <f>PXIL!R27</f>
        <v>0</v>
      </c>
      <c r="AK27" s="35">
        <f>RTM_IEX!L27</f>
        <v>15.42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5.0002872134745289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0</v>
      </c>
      <c r="AB28" s="76">
        <f>-STOA!R28</f>
        <v>0</v>
      </c>
      <c r="AC28">
        <f t="shared" si="0"/>
        <v>0.16676624026510131</v>
      </c>
      <c r="AD28">
        <f t="shared" si="1"/>
        <v>21.213520973209427</v>
      </c>
      <c r="AE28">
        <f>'IDT-1'!D28</f>
        <v>0</v>
      </c>
      <c r="AF28" s="25"/>
      <c r="AG28">
        <f t="shared" si="2"/>
        <v>21.213520973209427</v>
      </c>
      <c r="AI28" s="35">
        <f>PXIL!L28</f>
        <v>0</v>
      </c>
      <c r="AJ28" s="35">
        <f>PXIL!R28</f>
        <v>0</v>
      </c>
      <c r="AK28" s="35">
        <f>RTM_IEX!L28</f>
        <v>16.38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0</v>
      </c>
      <c r="AB29" s="76">
        <f>-STOA!R29</f>
        <v>0</v>
      </c>
      <c r="AC29">
        <f t="shared" si="0"/>
        <v>0.17433180547196889</v>
      </c>
      <c r="AD29">
        <f t="shared" si="1"/>
        <v>22.175899665293276</v>
      </c>
      <c r="AE29">
        <f>'IDT-1'!D29</f>
        <v>0</v>
      </c>
      <c r="AF29" s="25"/>
      <c r="AG29">
        <f t="shared" si="2"/>
        <v>22.175899665293276</v>
      </c>
      <c r="AI29" s="35">
        <f>PXIL!L29</f>
        <v>0</v>
      </c>
      <c r="AJ29" s="35">
        <f>PXIL!R29</f>
        <v>0</v>
      </c>
      <c r="AK29" s="35">
        <f>RTM_IEX!L29</f>
        <v>17.350000000000001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0</v>
      </c>
      <c r="AB30" s="76">
        <f>-STOA!R30</f>
        <v>0</v>
      </c>
      <c r="AC30">
        <f t="shared" si="0"/>
        <v>0.18181980547196885</v>
      </c>
      <c r="AD30">
        <f t="shared" si="1"/>
        <v>23.128411665293271</v>
      </c>
      <c r="AE30">
        <f>'IDT-1'!D30</f>
        <v>0</v>
      </c>
      <c r="AF30" s="25"/>
      <c r="AG30">
        <f t="shared" si="2"/>
        <v>23.128411665293271</v>
      </c>
      <c r="AI30" s="35">
        <f>PXIL!L30</f>
        <v>0</v>
      </c>
      <c r="AJ30" s="35">
        <f>PXIL!R30</f>
        <v>0</v>
      </c>
      <c r="AK30" s="35">
        <f>RTM_IEX!L30</f>
        <v>18.309999999999999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0</v>
      </c>
      <c r="AB31" s="76">
        <f>-STOA!R31</f>
        <v>0</v>
      </c>
      <c r="AC31">
        <f t="shared" si="0"/>
        <v>0.18930780547196888</v>
      </c>
      <c r="AD31">
        <f t="shared" si="1"/>
        <v>24.08092366529327</v>
      </c>
      <c r="AE31">
        <f>'IDT-1'!D31</f>
        <v>0</v>
      </c>
      <c r="AF31" s="25"/>
      <c r="AG31">
        <f t="shared" si="2"/>
        <v>24.08092366529327</v>
      </c>
      <c r="AI31" s="35">
        <f>PXIL!L31</f>
        <v>0</v>
      </c>
      <c r="AJ31" s="35">
        <f>PXIL!R31</f>
        <v>0</v>
      </c>
      <c r="AK31" s="35">
        <f>RTM_IEX!L31</f>
        <v>19.27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0</v>
      </c>
      <c r="AB32" s="76">
        <f>-STOA!R32</f>
        <v>0</v>
      </c>
      <c r="AC32">
        <f t="shared" si="0"/>
        <v>0.18930780547196888</v>
      </c>
      <c r="AD32">
        <f t="shared" si="1"/>
        <v>24.08092366529327</v>
      </c>
      <c r="AE32">
        <f>'IDT-1'!D32</f>
        <v>0</v>
      </c>
      <c r="AF32" s="25"/>
      <c r="AG32">
        <f t="shared" si="2"/>
        <v>24.08092366529327</v>
      </c>
      <c r="AI32" s="35">
        <f>PXIL!L32</f>
        <v>0</v>
      </c>
      <c r="AJ32" s="35">
        <f>PXIL!R32</f>
        <v>0</v>
      </c>
      <c r="AK32" s="35">
        <f>RTM_IEX!L32</f>
        <v>19.27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0</v>
      </c>
      <c r="AB33" s="76">
        <f>-STOA!R33</f>
        <v>0</v>
      </c>
      <c r="AC33">
        <f t="shared" si="0"/>
        <v>0.20061780547196886</v>
      </c>
      <c r="AD33">
        <f t="shared" si="1"/>
        <v>25.519613665293274</v>
      </c>
      <c r="AE33">
        <f>'IDT-1'!D33</f>
        <v>0</v>
      </c>
      <c r="AF33" s="25"/>
      <c r="AG33">
        <f t="shared" si="2"/>
        <v>25.519613665293274</v>
      </c>
      <c r="AI33" s="35">
        <f>PXIL!L33</f>
        <v>0</v>
      </c>
      <c r="AJ33" s="35">
        <f>PXIL!R33</f>
        <v>0</v>
      </c>
      <c r="AK33" s="35">
        <f>RTM_IEX!L33</f>
        <v>20.72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0</v>
      </c>
      <c r="AB34" s="76">
        <f>-STOA!R34</f>
        <v>0</v>
      </c>
      <c r="AC34">
        <f t="shared" si="0"/>
        <v>0.20287980547196888</v>
      </c>
      <c r="AD34">
        <f t="shared" si="1"/>
        <v>25.807351665293272</v>
      </c>
      <c r="AE34">
        <f>'IDT-1'!D34</f>
        <v>0</v>
      </c>
      <c r="AF34" s="25"/>
      <c r="AG34">
        <f t="shared" si="2"/>
        <v>25.807351665293272</v>
      </c>
      <c r="AI34" s="35">
        <f>PXIL!L34</f>
        <v>0</v>
      </c>
      <c r="AJ34" s="35">
        <f>PXIL!R34</f>
        <v>0</v>
      </c>
      <c r="AK34" s="35">
        <f>RTM_IEX!L34</f>
        <v>21.01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0</v>
      </c>
      <c r="AB35" s="76">
        <f>-STOA!R35</f>
        <v>0</v>
      </c>
      <c r="AC35">
        <f t="shared" si="0"/>
        <v>0.20436180547196886</v>
      </c>
      <c r="AD35">
        <f t="shared" si="1"/>
        <v>25.99586966529327</v>
      </c>
      <c r="AE35">
        <f>'IDT-1'!D35</f>
        <v>0</v>
      </c>
      <c r="AF35" s="25"/>
      <c r="AG35">
        <f t="shared" si="2"/>
        <v>25.99586966529327</v>
      </c>
      <c r="AI35" s="35">
        <f>PXIL!L35</f>
        <v>0</v>
      </c>
      <c r="AJ35" s="35">
        <f>PXIL!R35</f>
        <v>0</v>
      </c>
      <c r="AK35" s="35">
        <f>RTM_IEX!L35</f>
        <v>21.2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0</v>
      </c>
      <c r="AB36" s="76">
        <f>-STOA!R36</f>
        <v>0</v>
      </c>
      <c r="AC36">
        <f t="shared" si="0"/>
        <v>0.20436180547196886</v>
      </c>
      <c r="AD36">
        <f t="shared" si="1"/>
        <v>25.99586966529327</v>
      </c>
      <c r="AE36">
        <f>'IDT-1'!D36</f>
        <v>0</v>
      </c>
      <c r="AF36" s="25"/>
      <c r="AG36">
        <f t="shared" si="2"/>
        <v>25.99586966529327</v>
      </c>
      <c r="AI36" s="35">
        <f>PXIL!L36</f>
        <v>0</v>
      </c>
      <c r="AJ36" s="35">
        <f>PXIL!R36</f>
        <v>0</v>
      </c>
      <c r="AK36" s="35">
        <f>RTM_IEX!L36</f>
        <v>21.2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0</v>
      </c>
      <c r="AB37" s="76">
        <f>-STOA!R37</f>
        <v>0</v>
      </c>
      <c r="AC37">
        <f t="shared" si="0"/>
        <v>0.21192780547196888</v>
      </c>
      <c r="AD37">
        <f t="shared" si="1"/>
        <v>26.958303665293275</v>
      </c>
      <c r="AE37">
        <f>'IDT-1'!D37</f>
        <v>0</v>
      </c>
      <c r="AF37" s="25"/>
      <c r="AG37">
        <f t="shared" si="2"/>
        <v>26.958303665293275</v>
      </c>
      <c r="AI37" s="35">
        <f>PXIL!L37</f>
        <v>0</v>
      </c>
      <c r="AJ37" s="35">
        <f>PXIL!R37</f>
        <v>0</v>
      </c>
      <c r="AK37" s="35">
        <f>RTM_IEX!L37</f>
        <v>22.17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0</v>
      </c>
      <c r="AB38" s="76">
        <f>-STOA!R38</f>
        <v>0</v>
      </c>
      <c r="AC38">
        <f t="shared" si="0"/>
        <v>0.21192780547196888</v>
      </c>
      <c r="AD38">
        <f t="shared" si="1"/>
        <v>26.958303665293275</v>
      </c>
      <c r="AE38">
        <f>'IDT-1'!D38</f>
        <v>0</v>
      </c>
      <c r="AF38" s="25"/>
      <c r="AG38">
        <f t="shared" si="2"/>
        <v>26.958303665293275</v>
      </c>
      <c r="AI38" s="35">
        <f>PXIL!L38</f>
        <v>0</v>
      </c>
      <c r="AJ38" s="35">
        <f>PXIL!R38</f>
        <v>0</v>
      </c>
      <c r="AK38" s="35">
        <f>RTM_IEX!L38</f>
        <v>22.17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0</v>
      </c>
      <c r="AB39" s="76">
        <f>-STOA!R39</f>
        <v>0</v>
      </c>
      <c r="AC39">
        <f t="shared" si="0"/>
        <v>0.21192780547196888</v>
      </c>
      <c r="AD39">
        <f t="shared" si="1"/>
        <v>26.958303665293275</v>
      </c>
      <c r="AE39">
        <f>'IDT-1'!D39</f>
        <v>0</v>
      </c>
      <c r="AF39" s="25"/>
      <c r="AG39">
        <f t="shared" si="2"/>
        <v>26.958303665293275</v>
      </c>
      <c r="AI39" s="35">
        <f>PXIL!L39</f>
        <v>0</v>
      </c>
      <c r="AJ39" s="35">
        <f>PXIL!R39</f>
        <v>0</v>
      </c>
      <c r="AK39" s="35">
        <f>RTM_IEX!L39</f>
        <v>22.17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0</v>
      </c>
      <c r="AB40" s="76">
        <f>-STOA!R40</f>
        <v>0</v>
      </c>
      <c r="AC40">
        <f t="shared" si="0"/>
        <v>0.20436180547196886</v>
      </c>
      <c r="AD40">
        <f t="shared" si="1"/>
        <v>25.99586966529327</v>
      </c>
      <c r="AE40">
        <f>'IDT-1'!D40</f>
        <v>0</v>
      </c>
      <c r="AF40" s="25"/>
      <c r="AG40">
        <f t="shared" si="2"/>
        <v>25.99586966529327</v>
      </c>
      <c r="AI40" s="35">
        <f>PXIL!L40</f>
        <v>0</v>
      </c>
      <c r="AJ40" s="35">
        <f>PXIL!R40</f>
        <v>0</v>
      </c>
      <c r="AK40" s="35">
        <f>RTM_IEX!L40</f>
        <v>21.2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0</v>
      </c>
      <c r="AB41" s="76">
        <f>-STOA!R41</f>
        <v>0</v>
      </c>
      <c r="AC41">
        <f t="shared" si="0"/>
        <v>0.20443980547196888</v>
      </c>
      <c r="AD41">
        <f t="shared" si="1"/>
        <v>26.005791665293277</v>
      </c>
      <c r="AE41">
        <f>'IDT-1'!D41</f>
        <v>0</v>
      </c>
      <c r="AF41" s="25"/>
      <c r="AG41">
        <f t="shared" si="2"/>
        <v>26.005791665293277</v>
      </c>
      <c r="AI41" s="35">
        <f>PXIL!L41</f>
        <v>0</v>
      </c>
      <c r="AJ41" s="35">
        <f>PXIL!R41</f>
        <v>0</v>
      </c>
      <c r="AK41" s="35">
        <f>RTM_IEX!L41</f>
        <v>21.21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0</v>
      </c>
      <c r="AB42" s="76">
        <f>-STOA!R42</f>
        <v>0</v>
      </c>
      <c r="AC42">
        <f t="shared" si="0"/>
        <v>0.19687380547196887</v>
      </c>
      <c r="AD42">
        <f t="shared" si="1"/>
        <v>25.043357665293268</v>
      </c>
      <c r="AE42">
        <f>'IDT-1'!D42</f>
        <v>0</v>
      </c>
      <c r="AF42" s="25"/>
      <c r="AG42">
        <f t="shared" si="2"/>
        <v>25.043357665293268</v>
      </c>
      <c r="AI42" s="35">
        <f>PXIL!L42</f>
        <v>0</v>
      </c>
      <c r="AJ42" s="35">
        <f>PXIL!R42</f>
        <v>0</v>
      </c>
      <c r="AK42" s="35">
        <f>RTM_IEX!L42</f>
        <v>20.239999999999998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0</v>
      </c>
      <c r="AB43" s="76">
        <f>-STOA!R43</f>
        <v>0</v>
      </c>
      <c r="AC43">
        <f t="shared" si="0"/>
        <v>0.19687380547196887</v>
      </c>
      <c r="AD43">
        <f t="shared" si="1"/>
        <v>25.043357665293268</v>
      </c>
      <c r="AE43">
        <f>'IDT-1'!D43</f>
        <v>0</v>
      </c>
      <c r="AF43" s="25"/>
      <c r="AG43">
        <f t="shared" si="2"/>
        <v>25.043357665293268</v>
      </c>
      <c r="AI43" s="35">
        <f>PXIL!L43</f>
        <v>0</v>
      </c>
      <c r="AJ43" s="35">
        <f>PXIL!R43</f>
        <v>0</v>
      </c>
      <c r="AK43" s="35">
        <f>RTM_IEX!L43</f>
        <v>20.239999999999998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0</v>
      </c>
      <c r="AB44" s="76">
        <f>-STOA!R44</f>
        <v>0</v>
      </c>
      <c r="AC44">
        <f t="shared" si="0"/>
        <v>0.19687380547196887</v>
      </c>
      <c r="AD44">
        <f t="shared" si="1"/>
        <v>25.043357665293268</v>
      </c>
      <c r="AE44">
        <f>'IDT-1'!D44</f>
        <v>0</v>
      </c>
      <c r="AF44" s="25"/>
      <c r="AG44">
        <f t="shared" si="2"/>
        <v>25.043357665293268</v>
      </c>
      <c r="AI44" s="35">
        <f>PXIL!L44</f>
        <v>0</v>
      </c>
      <c r="AJ44" s="35">
        <f>PXIL!R44</f>
        <v>0</v>
      </c>
      <c r="AK44" s="35">
        <f>RTM_IEX!L44</f>
        <v>20.239999999999998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0</v>
      </c>
      <c r="AB45" s="76">
        <f>-STOA!R45</f>
        <v>0</v>
      </c>
      <c r="AC45">
        <f t="shared" si="0"/>
        <v>0.18930780547196888</v>
      </c>
      <c r="AD45">
        <f t="shared" si="1"/>
        <v>24.08092366529327</v>
      </c>
      <c r="AE45">
        <f>'IDT-1'!D45</f>
        <v>0</v>
      </c>
      <c r="AF45" s="25"/>
      <c r="AG45">
        <f t="shared" si="2"/>
        <v>24.08092366529327</v>
      </c>
      <c r="AI45" s="35">
        <f>PXIL!L45</f>
        <v>0</v>
      </c>
      <c r="AJ45" s="35">
        <f>PXIL!R45</f>
        <v>0</v>
      </c>
      <c r="AK45" s="35">
        <f>RTM_IEX!L45</f>
        <v>19.27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0</v>
      </c>
      <c r="AB46" s="76">
        <f>-STOA!R46</f>
        <v>0</v>
      </c>
      <c r="AC46">
        <f t="shared" si="0"/>
        <v>0.18930780547196888</v>
      </c>
      <c r="AD46">
        <f t="shared" si="1"/>
        <v>24.08092366529327</v>
      </c>
      <c r="AE46">
        <f>'IDT-1'!D46</f>
        <v>0</v>
      </c>
      <c r="AF46" s="25"/>
      <c r="AG46">
        <f t="shared" si="2"/>
        <v>24.08092366529327</v>
      </c>
      <c r="AI46" s="35">
        <f>PXIL!L46</f>
        <v>0</v>
      </c>
      <c r="AJ46" s="35">
        <f>PXIL!R46</f>
        <v>0</v>
      </c>
      <c r="AK46" s="35">
        <f>RTM_IEX!L46</f>
        <v>19.27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0</v>
      </c>
      <c r="AB47" s="76">
        <f>-STOA!R47</f>
        <v>0</v>
      </c>
      <c r="AC47">
        <f t="shared" si="0"/>
        <v>0.18930780547196888</v>
      </c>
      <c r="AD47">
        <f t="shared" si="1"/>
        <v>24.08092366529327</v>
      </c>
      <c r="AE47">
        <f>'IDT-1'!D47</f>
        <v>0</v>
      </c>
      <c r="AF47" s="25"/>
      <c r="AG47">
        <f t="shared" si="2"/>
        <v>24.08092366529327</v>
      </c>
      <c r="AI47" s="35">
        <f>PXIL!L47</f>
        <v>0</v>
      </c>
      <c r="AJ47" s="35">
        <f>PXIL!R47</f>
        <v>0</v>
      </c>
      <c r="AK47" s="35">
        <f>RTM_IEX!L47</f>
        <v>19.27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0</v>
      </c>
      <c r="AB48" s="76">
        <f>-STOA!R48</f>
        <v>0</v>
      </c>
      <c r="AC48">
        <f t="shared" si="0"/>
        <v>0.18930780547196888</v>
      </c>
      <c r="AD48">
        <f t="shared" si="1"/>
        <v>24.08092366529327</v>
      </c>
      <c r="AE48">
        <f>'IDT-1'!D48</f>
        <v>0</v>
      </c>
      <c r="AF48" s="25"/>
      <c r="AG48">
        <f t="shared" si="2"/>
        <v>24.08092366529327</v>
      </c>
      <c r="AI48" s="35">
        <f>PXIL!L48</f>
        <v>0</v>
      </c>
      <c r="AJ48" s="35">
        <f>PXIL!R48</f>
        <v>0</v>
      </c>
      <c r="AK48" s="35">
        <f>RTM_IEX!L48</f>
        <v>19.27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0</v>
      </c>
      <c r="AB49" s="76">
        <f>-STOA!R49</f>
        <v>0</v>
      </c>
      <c r="AC49">
        <f t="shared" si="0"/>
        <v>0.18181980547196885</v>
      </c>
      <c r="AD49">
        <f t="shared" si="1"/>
        <v>23.128411665293271</v>
      </c>
      <c r="AE49">
        <f>'IDT-1'!D49</f>
        <v>0</v>
      </c>
      <c r="AF49" s="25"/>
      <c r="AG49">
        <f t="shared" si="2"/>
        <v>23.128411665293271</v>
      </c>
      <c r="AI49" s="35">
        <f>PXIL!L49</f>
        <v>0</v>
      </c>
      <c r="AJ49" s="35">
        <f>PXIL!R49</f>
        <v>0</v>
      </c>
      <c r="AK49" s="35">
        <f>RTM_IEX!L49</f>
        <v>18.309999999999999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0</v>
      </c>
      <c r="AB50" s="76">
        <f>-STOA!R50</f>
        <v>0</v>
      </c>
      <c r="AC50">
        <f t="shared" si="0"/>
        <v>0.18181980547196885</v>
      </c>
      <c r="AD50">
        <f t="shared" si="1"/>
        <v>23.128411665293271</v>
      </c>
      <c r="AE50">
        <f>'IDT-1'!D50</f>
        <v>0</v>
      </c>
      <c r="AF50" s="25"/>
      <c r="AG50">
        <f t="shared" si="2"/>
        <v>23.128411665293271</v>
      </c>
      <c r="AI50" s="35">
        <f>PXIL!L50</f>
        <v>0</v>
      </c>
      <c r="AJ50" s="35">
        <f>PXIL!R50</f>
        <v>0</v>
      </c>
      <c r="AK50" s="35">
        <f>RTM_IEX!L50</f>
        <v>18.309999999999999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0</v>
      </c>
      <c r="AB51" s="76">
        <f>-STOA!R51</f>
        <v>0</v>
      </c>
      <c r="AC51">
        <f t="shared" si="0"/>
        <v>0.18181980547196885</v>
      </c>
      <c r="AD51">
        <f t="shared" si="1"/>
        <v>23.128411665293271</v>
      </c>
      <c r="AE51">
        <f>'IDT-1'!D51</f>
        <v>0</v>
      </c>
      <c r="AF51" s="25"/>
      <c r="AG51">
        <f t="shared" si="2"/>
        <v>23.128411665293271</v>
      </c>
      <c r="AI51" s="35">
        <f>PXIL!L51</f>
        <v>0</v>
      </c>
      <c r="AJ51" s="35">
        <f>PXIL!R51</f>
        <v>0</v>
      </c>
      <c r="AK51" s="35">
        <f>RTM_IEX!L51</f>
        <v>18.309999999999999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0</v>
      </c>
      <c r="AB52" s="76">
        <f>-STOA!R52</f>
        <v>0</v>
      </c>
      <c r="AC52">
        <f t="shared" si="0"/>
        <v>0.18181980547196885</v>
      </c>
      <c r="AD52">
        <f t="shared" si="1"/>
        <v>23.128411665293271</v>
      </c>
      <c r="AE52">
        <f>'IDT-1'!D52</f>
        <v>0</v>
      </c>
      <c r="AF52" s="25"/>
      <c r="AG52">
        <f t="shared" si="2"/>
        <v>23.128411665293271</v>
      </c>
      <c r="AI52" s="35">
        <f>PXIL!L52</f>
        <v>0</v>
      </c>
      <c r="AJ52" s="35">
        <f>PXIL!R52</f>
        <v>0</v>
      </c>
      <c r="AK52" s="35">
        <f>RTM_IEX!L52</f>
        <v>18.309999999999999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0</v>
      </c>
      <c r="AB53" s="76">
        <f>-STOA!R53</f>
        <v>0</v>
      </c>
      <c r="AC53">
        <f t="shared" si="0"/>
        <v>0.17433180547196889</v>
      </c>
      <c r="AD53">
        <f t="shared" si="1"/>
        <v>22.175899665293276</v>
      </c>
      <c r="AE53">
        <f>'IDT-1'!D53</f>
        <v>0</v>
      </c>
      <c r="AF53" s="25"/>
      <c r="AG53">
        <f t="shared" si="2"/>
        <v>22.175899665293276</v>
      </c>
      <c r="AI53" s="35">
        <f>PXIL!L53</f>
        <v>0</v>
      </c>
      <c r="AJ53" s="35">
        <f>PXIL!R53</f>
        <v>0</v>
      </c>
      <c r="AK53" s="35">
        <f>RTM_IEX!L53</f>
        <v>17.350000000000001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0</v>
      </c>
      <c r="AB54" s="76">
        <f>-STOA!R54</f>
        <v>0</v>
      </c>
      <c r="AC54">
        <f t="shared" si="0"/>
        <v>0.17433180547196889</v>
      </c>
      <c r="AD54">
        <f t="shared" si="1"/>
        <v>22.175899665293276</v>
      </c>
      <c r="AE54">
        <f>'IDT-1'!D54</f>
        <v>0</v>
      </c>
      <c r="AF54" s="25"/>
      <c r="AG54">
        <f t="shared" si="2"/>
        <v>22.175899665293276</v>
      </c>
      <c r="AI54" s="35">
        <f>PXIL!L54</f>
        <v>0</v>
      </c>
      <c r="AJ54" s="35">
        <f>PXIL!R54</f>
        <v>0</v>
      </c>
      <c r="AK54" s="35">
        <f>RTM_IEX!L54</f>
        <v>17.350000000000001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0</v>
      </c>
      <c r="AB55" s="76">
        <f>-STOA!R55</f>
        <v>0</v>
      </c>
      <c r="AC55">
        <f t="shared" si="0"/>
        <v>0.17433180547196889</v>
      </c>
      <c r="AD55">
        <f t="shared" si="1"/>
        <v>22.175899665293276</v>
      </c>
      <c r="AE55">
        <f>'IDT-1'!D55</f>
        <v>0</v>
      </c>
      <c r="AF55" s="25"/>
      <c r="AG55">
        <f t="shared" si="2"/>
        <v>22.175899665293276</v>
      </c>
      <c r="AI55" s="35">
        <f>PXIL!L55</f>
        <v>0</v>
      </c>
      <c r="AJ55" s="35">
        <f>PXIL!R55</f>
        <v>0</v>
      </c>
      <c r="AK55" s="35">
        <f>RTM_IEX!L55</f>
        <v>17.350000000000001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0</v>
      </c>
      <c r="AB56" s="76">
        <f>-STOA!R56</f>
        <v>0</v>
      </c>
      <c r="AC56">
        <f t="shared" si="0"/>
        <v>0.16676580547196887</v>
      </c>
      <c r="AD56">
        <f t="shared" si="1"/>
        <v>21.21346566529327</v>
      </c>
      <c r="AE56">
        <f>'IDT-1'!D56</f>
        <v>0</v>
      </c>
      <c r="AF56" s="25"/>
      <c r="AG56">
        <f t="shared" si="2"/>
        <v>21.21346566529327</v>
      </c>
      <c r="AI56" s="35">
        <f>PXIL!L56</f>
        <v>0</v>
      </c>
      <c r="AJ56" s="35">
        <f>PXIL!R56</f>
        <v>0</v>
      </c>
      <c r="AK56" s="35">
        <f>RTM_IEX!L56</f>
        <v>16.38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0</v>
      </c>
      <c r="AB57" s="76">
        <f>-STOA!R57</f>
        <v>0</v>
      </c>
      <c r="AC57">
        <f t="shared" si="0"/>
        <v>0.15178980547196888</v>
      </c>
      <c r="AD57">
        <f t="shared" si="1"/>
        <v>19.308441665293277</v>
      </c>
      <c r="AE57">
        <f>'IDT-1'!D57</f>
        <v>0</v>
      </c>
      <c r="AF57" s="25"/>
      <c r="AG57">
        <f t="shared" si="2"/>
        <v>19.308441665293277</v>
      </c>
      <c r="AI57" s="35">
        <f>PXIL!L57</f>
        <v>0</v>
      </c>
      <c r="AJ57" s="35">
        <f>PXIL!R57</f>
        <v>0</v>
      </c>
      <c r="AK57" s="35">
        <f>RTM_IEX!L57</f>
        <v>14.46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0</v>
      </c>
      <c r="AB58" s="76">
        <f>-STOA!R58</f>
        <v>0</v>
      </c>
      <c r="AC58">
        <f t="shared" si="0"/>
        <v>0.15178980547196888</v>
      </c>
      <c r="AD58">
        <f t="shared" si="1"/>
        <v>19.308441665293277</v>
      </c>
      <c r="AE58">
        <f>'IDT-1'!D58</f>
        <v>0</v>
      </c>
      <c r="AF58" s="25"/>
      <c r="AG58">
        <f t="shared" si="2"/>
        <v>19.308441665293277</v>
      </c>
      <c r="AI58" s="35">
        <f>PXIL!L58</f>
        <v>0</v>
      </c>
      <c r="AJ58" s="35">
        <f>PXIL!R58</f>
        <v>0</v>
      </c>
      <c r="AK58" s="35">
        <f>RTM_IEX!L58</f>
        <v>14.46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0</v>
      </c>
      <c r="AB59" s="76">
        <f>-STOA!R59</f>
        <v>0</v>
      </c>
      <c r="AC59">
        <f t="shared" si="0"/>
        <v>0.14422380547196889</v>
      </c>
      <c r="AD59">
        <f t="shared" si="1"/>
        <v>18.346007665293271</v>
      </c>
      <c r="AE59">
        <f>'IDT-1'!D59</f>
        <v>0</v>
      </c>
      <c r="AF59" s="25"/>
      <c r="AG59">
        <f t="shared" si="2"/>
        <v>18.346007665293271</v>
      </c>
      <c r="AI59" s="35">
        <f>PXIL!L59</f>
        <v>0</v>
      </c>
      <c r="AJ59" s="35">
        <f>PXIL!R59</f>
        <v>0</v>
      </c>
      <c r="AK59" s="35">
        <f>RTM_IEX!L59</f>
        <v>13.49</v>
      </c>
      <c r="AL59" s="35">
        <f>RTM_IEX!R59</f>
        <v>0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0</v>
      </c>
      <c r="AB60" s="76">
        <f>-STOA!R60</f>
        <v>0</v>
      </c>
      <c r="AC60">
        <f t="shared" si="0"/>
        <v>0.14422380547196889</v>
      </c>
      <c r="AD60">
        <f t="shared" si="1"/>
        <v>18.346007665293271</v>
      </c>
      <c r="AE60">
        <f>'IDT-1'!D60</f>
        <v>0</v>
      </c>
      <c r="AF60" s="25"/>
      <c r="AG60">
        <f t="shared" si="2"/>
        <v>18.346007665293271</v>
      </c>
      <c r="AI60" s="35">
        <f>PXIL!L60</f>
        <v>0</v>
      </c>
      <c r="AJ60" s="35">
        <f>PXIL!R60</f>
        <v>0</v>
      </c>
      <c r="AK60" s="35">
        <f>RTM_IEX!L60</f>
        <v>13.49</v>
      </c>
      <c r="AL60" s="35">
        <f>RTM_IEX!R60</f>
        <v>0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0</v>
      </c>
      <c r="AB61" s="76">
        <f>-STOA!R61</f>
        <v>0</v>
      </c>
      <c r="AC61">
        <f t="shared" si="0"/>
        <v>0.13673580547196887</v>
      </c>
      <c r="AD61">
        <f t="shared" si="1"/>
        <v>17.393495665293273</v>
      </c>
      <c r="AE61">
        <f>'IDT-1'!D61</f>
        <v>0</v>
      </c>
      <c r="AF61" s="25"/>
      <c r="AG61">
        <f t="shared" si="2"/>
        <v>17.393495665293273</v>
      </c>
      <c r="AI61" s="35">
        <f>PXIL!L61</f>
        <v>0</v>
      </c>
      <c r="AJ61" s="35">
        <f>PXIL!R61</f>
        <v>0</v>
      </c>
      <c r="AK61" s="35">
        <f>RTM_IEX!L61</f>
        <v>12.53</v>
      </c>
      <c r="AL61" s="35">
        <f>RTM_IEX!R61</f>
        <v>0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0</v>
      </c>
      <c r="AB62" s="76">
        <f>-STOA!R62</f>
        <v>0</v>
      </c>
      <c r="AC62">
        <f t="shared" si="0"/>
        <v>0.13673580547196887</v>
      </c>
      <c r="AD62">
        <f t="shared" si="1"/>
        <v>17.393495665293273</v>
      </c>
      <c r="AE62">
        <f>'IDT-1'!D62</f>
        <v>0</v>
      </c>
      <c r="AF62" s="25"/>
      <c r="AG62">
        <f t="shared" si="2"/>
        <v>17.393495665293273</v>
      </c>
      <c r="AI62" s="35">
        <f>PXIL!L62</f>
        <v>0</v>
      </c>
      <c r="AJ62" s="35">
        <f>PXIL!R62</f>
        <v>0</v>
      </c>
      <c r="AK62" s="35">
        <f>RTM_IEX!L62</f>
        <v>12.53</v>
      </c>
      <c r="AL62" s="35">
        <f>RTM_IEX!R62</f>
        <v>0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0</v>
      </c>
      <c r="AB63" s="76">
        <f>-STOA!R63</f>
        <v>0</v>
      </c>
      <c r="AC63">
        <f t="shared" si="0"/>
        <v>0.14422380547196889</v>
      </c>
      <c r="AD63">
        <f t="shared" si="1"/>
        <v>18.346007665293271</v>
      </c>
      <c r="AE63">
        <f>'IDT-1'!D63</f>
        <v>0</v>
      </c>
      <c r="AF63" s="25"/>
      <c r="AG63">
        <f t="shared" si="2"/>
        <v>18.346007665293271</v>
      </c>
      <c r="AI63" s="35">
        <f>PXIL!L63</f>
        <v>0</v>
      </c>
      <c r="AJ63" s="35">
        <f>PXIL!R63</f>
        <v>0</v>
      </c>
      <c r="AK63" s="35">
        <f>RTM_IEX!L63</f>
        <v>13.49</v>
      </c>
      <c r="AL63" s="35">
        <f>RTM_IEX!R63</f>
        <v>0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0</v>
      </c>
      <c r="AB64" s="76">
        <f>-STOA!R64</f>
        <v>0</v>
      </c>
      <c r="AC64">
        <f t="shared" si="0"/>
        <v>0.14422380547196889</v>
      </c>
      <c r="AD64">
        <f t="shared" si="1"/>
        <v>18.346007665293271</v>
      </c>
      <c r="AE64">
        <f>'IDT-1'!D64</f>
        <v>0</v>
      </c>
      <c r="AF64" s="25"/>
      <c r="AG64">
        <f t="shared" si="2"/>
        <v>18.346007665293271</v>
      </c>
      <c r="AI64" s="35">
        <f>PXIL!L64</f>
        <v>0</v>
      </c>
      <c r="AJ64" s="35">
        <f>PXIL!R64</f>
        <v>0</v>
      </c>
      <c r="AK64" s="35">
        <f>RTM_IEX!L64</f>
        <v>13.49</v>
      </c>
      <c r="AL64" s="35">
        <f>RTM_IEX!R64</f>
        <v>0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0</v>
      </c>
      <c r="AB65" s="76">
        <f>-STOA!R65</f>
        <v>0</v>
      </c>
      <c r="AC65">
        <f t="shared" si="0"/>
        <v>0.14422380547196889</v>
      </c>
      <c r="AD65">
        <f t="shared" si="1"/>
        <v>18.346007665293271</v>
      </c>
      <c r="AE65">
        <f>'IDT-1'!D65</f>
        <v>0</v>
      </c>
      <c r="AF65" s="25"/>
      <c r="AG65">
        <f t="shared" si="2"/>
        <v>18.346007665293271</v>
      </c>
      <c r="AI65" s="35">
        <f>PXIL!L65</f>
        <v>0</v>
      </c>
      <c r="AJ65" s="35">
        <f>PXIL!R65</f>
        <v>0</v>
      </c>
      <c r="AK65" s="35">
        <f>RTM_IEX!L65</f>
        <v>13.49</v>
      </c>
      <c r="AL65" s="35">
        <f>RTM_IEX!R65</f>
        <v>0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0</v>
      </c>
      <c r="AB66" s="76">
        <f>-STOA!R66</f>
        <v>0</v>
      </c>
      <c r="AC66">
        <f t="shared" si="0"/>
        <v>0.15178980547196888</v>
      </c>
      <c r="AD66">
        <f t="shared" si="1"/>
        <v>19.308441665293277</v>
      </c>
      <c r="AE66">
        <f>'IDT-1'!D66</f>
        <v>0</v>
      </c>
      <c r="AF66" s="25"/>
      <c r="AG66">
        <f t="shared" si="2"/>
        <v>19.308441665293277</v>
      </c>
      <c r="AI66" s="35">
        <f>PXIL!L66</f>
        <v>0</v>
      </c>
      <c r="AJ66" s="35">
        <f>PXIL!R66</f>
        <v>0</v>
      </c>
      <c r="AK66" s="35">
        <f>RTM_IEX!L66</f>
        <v>14.46</v>
      </c>
      <c r="AL66" s="35">
        <f>RTM_IEX!R66</f>
        <v>0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0</v>
      </c>
      <c r="AB67" s="76">
        <f>-STOA!R67</f>
        <v>0</v>
      </c>
      <c r="AC67">
        <f t="shared" si="0"/>
        <v>0.15927780547196888</v>
      </c>
      <c r="AD67">
        <f t="shared" si="1"/>
        <v>20.260953665293272</v>
      </c>
      <c r="AE67">
        <f>'IDT-1'!D67</f>
        <v>0</v>
      </c>
      <c r="AF67" s="25"/>
      <c r="AG67">
        <f t="shared" si="2"/>
        <v>20.260953665293272</v>
      </c>
      <c r="AI67" s="35">
        <f>PXIL!L67</f>
        <v>0</v>
      </c>
      <c r="AJ67" s="35">
        <f>PXIL!R67</f>
        <v>0</v>
      </c>
      <c r="AK67" s="35">
        <f>RTM_IEX!L67</f>
        <v>15.42</v>
      </c>
      <c r="AL67" s="35">
        <f>RTM_IEX!R67</f>
        <v>0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0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0.16676580547196887</v>
      </c>
      <c r="AD68">
        <f t="shared" ref="AD68:AD98" si="4">SUM(B68:AB68,AI68:AV68)-AC68</f>
        <v>21.21346566529327</v>
      </c>
      <c r="AE68">
        <f>'IDT-1'!D68</f>
        <v>0</v>
      </c>
      <c r="AF68" s="25"/>
      <c r="AG68">
        <f t="shared" ref="AG68:AG98" si="5">SUM(AD68:AF68)</f>
        <v>21.21346566529327</v>
      </c>
      <c r="AI68" s="35">
        <f>PXIL!L68</f>
        <v>0</v>
      </c>
      <c r="AJ68" s="35">
        <f>PXIL!R68</f>
        <v>0</v>
      </c>
      <c r="AK68" s="35">
        <f>RTM_IEX!L68</f>
        <v>16.38</v>
      </c>
      <c r="AL68" s="35">
        <f>RTM_IEX!R68</f>
        <v>0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0</v>
      </c>
      <c r="AB69" s="76">
        <f>-STOA!R69</f>
        <v>0</v>
      </c>
      <c r="AC69">
        <f t="shared" si="3"/>
        <v>0.16676580547196887</v>
      </c>
      <c r="AD69">
        <f t="shared" si="4"/>
        <v>21.21346566529327</v>
      </c>
      <c r="AE69">
        <f>'IDT-1'!D69</f>
        <v>0</v>
      </c>
      <c r="AF69" s="25"/>
      <c r="AG69">
        <f t="shared" si="5"/>
        <v>21.21346566529327</v>
      </c>
      <c r="AI69" s="35">
        <f>PXIL!L69</f>
        <v>0</v>
      </c>
      <c r="AJ69" s="35">
        <f>PXIL!R69</f>
        <v>0</v>
      </c>
      <c r="AK69" s="35">
        <f>RTM_IEX!L69</f>
        <v>16.38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0</v>
      </c>
      <c r="AB70" s="76">
        <f>-STOA!R70</f>
        <v>0</v>
      </c>
      <c r="AC70">
        <f t="shared" si="3"/>
        <v>0.16676580547196887</v>
      </c>
      <c r="AD70">
        <f t="shared" si="4"/>
        <v>21.21346566529327</v>
      </c>
      <c r="AE70">
        <f>'IDT-1'!D70</f>
        <v>0</v>
      </c>
      <c r="AF70" s="25"/>
      <c r="AG70">
        <f t="shared" si="5"/>
        <v>21.21346566529327</v>
      </c>
      <c r="AI70" s="35">
        <f>PXIL!L70</f>
        <v>0</v>
      </c>
      <c r="AJ70" s="35">
        <f>PXIL!R70</f>
        <v>0</v>
      </c>
      <c r="AK70" s="35">
        <f>RTM_IEX!L70</f>
        <v>16.38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0</v>
      </c>
      <c r="AB71" s="76">
        <f>-STOA!R71</f>
        <v>0</v>
      </c>
      <c r="AC71">
        <f t="shared" si="3"/>
        <v>0.16676580547196887</v>
      </c>
      <c r="AD71">
        <f t="shared" si="4"/>
        <v>21.21346566529327</v>
      </c>
      <c r="AE71">
        <f>'IDT-1'!D71</f>
        <v>0</v>
      </c>
      <c r="AF71" s="25"/>
      <c r="AG71">
        <f t="shared" si="5"/>
        <v>21.21346566529327</v>
      </c>
      <c r="AI71" s="35">
        <f>PXIL!L71</f>
        <v>0</v>
      </c>
      <c r="AJ71" s="35">
        <f>PXIL!R71</f>
        <v>0</v>
      </c>
      <c r="AK71" s="35">
        <f>RTM_IEX!L71</f>
        <v>16.38</v>
      </c>
      <c r="AL71" s="35">
        <f>RTM_IEX!R71</f>
        <v>0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0</v>
      </c>
      <c r="AB72" s="76">
        <f>-STOA!R72</f>
        <v>0</v>
      </c>
      <c r="AC72">
        <f t="shared" si="3"/>
        <v>0.17433180547196889</v>
      </c>
      <c r="AD72">
        <f t="shared" si="4"/>
        <v>22.175899665293276</v>
      </c>
      <c r="AE72">
        <f>'IDT-1'!D72</f>
        <v>0</v>
      </c>
      <c r="AF72" s="25"/>
      <c r="AG72">
        <f t="shared" si="5"/>
        <v>22.175899665293276</v>
      </c>
      <c r="AI72" s="35">
        <f>PXIL!L72</f>
        <v>0</v>
      </c>
      <c r="AJ72" s="35">
        <f>PXIL!R72</f>
        <v>0</v>
      </c>
      <c r="AK72" s="35">
        <f>RTM_IEX!L72</f>
        <v>17.350000000000001</v>
      </c>
      <c r="AL72" s="35">
        <f>RTM_IEX!R72</f>
        <v>0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0</v>
      </c>
      <c r="AB73" s="76">
        <f>-STOA!R73</f>
        <v>0</v>
      </c>
      <c r="AC73">
        <f t="shared" si="3"/>
        <v>0.17433180547196889</v>
      </c>
      <c r="AD73">
        <f t="shared" si="4"/>
        <v>22.175899665293276</v>
      </c>
      <c r="AE73">
        <f>'IDT-1'!D73</f>
        <v>0</v>
      </c>
      <c r="AF73" s="25"/>
      <c r="AG73">
        <f t="shared" si="5"/>
        <v>22.175899665293276</v>
      </c>
      <c r="AI73" s="35">
        <f>PXIL!L73</f>
        <v>0</v>
      </c>
      <c r="AJ73" s="35">
        <f>PXIL!R73</f>
        <v>0</v>
      </c>
      <c r="AK73" s="35">
        <f>RTM_IEX!L73</f>
        <v>17.350000000000001</v>
      </c>
      <c r="AL73" s="35">
        <f>RTM_IEX!R73</f>
        <v>0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5.0002872134745289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0</v>
      </c>
      <c r="AB74" s="76">
        <f>-STOA!R74</f>
        <v>0</v>
      </c>
      <c r="AC74">
        <f t="shared" si="3"/>
        <v>0.17433224026510133</v>
      </c>
      <c r="AD74">
        <f t="shared" si="4"/>
        <v>22.175954973209429</v>
      </c>
      <c r="AE74">
        <f>'IDT-1'!D74</f>
        <v>0</v>
      </c>
      <c r="AF74" s="25"/>
      <c r="AG74">
        <f t="shared" si="5"/>
        <v>22.175954973209429</v>
      </c>
      <c r="AI74" s="35">
        <f>PXIL!L74</f>
        <v>0</v>
      </c>
      <c r="AJ74" s="35">
        <f>PXIL!R74</f>
        <v>0</v>
      </c>
      <c r="AK74" s="35">
        <f>RTM_IEX!L74</f>
        <v>17.350000000000001</v>
      </c>
      <c r="AL74" s="35">
        <f>RTM_IEX!R74</f>
        <v>0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0</v>
      </c>
      <c r="AB75" s="76">
        <f>-STOA!R75</f>
        <v>0</v>
      </c>
      <c r="AC75">
        <f t="shared" si="3"/>
        <v>0.17433000000000001</v>
      </c>
      <c r="AD75">
        <f t="shared" si="4"/>
        <v>22.17567</v>
      </c>
      <c r="AE75">
        <f>'IDT-1'!D75</f>
        <v>0</v>
      </c>
      <c r="AF75" s="25"/>
      <c r="AG75">
        <f t="shared" si="5"/>
        <v>22.17567</v>
      </c>
      <c r="AI75" s="35">
        <f>PXIL!L75</f>
        <v>0</v>
      </c>
      <c r="AJ75" s="35">
        <f>PXIL!R75</f>
        <v>0</v>
      </c>
      <c r="AK75" s="35">
        <f>RTM_IEX!L75</f>
        <v>17.350000000000001</v>
      </c>
      <c r="AL75" s="35">
        <f>RTM_IEX!R75</f>
        <v>0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0</v>
      </c>
      <c r="AB76" s="76">
        <f>-STOA!R76</f>
        <v>0</v>
      </c>
      <c r="AC76">
        <f t="shared" si="3"/>
        <v>0.18181799999999998</v>
      </c>
      <c r="AD76">
        <f t="shared" si="4"/>
        <v>23.128181999999999</v>
      </c>
      <c r="AE76">
        <f>'IDT-1'!D76</f>
        <v>0</v>
      </c>
      <c r="AF76" s="25"/>
      <c r="AG76">
        <f t="shared" si="5"/>
        <v>23.128181999999999</v>
      </c>
      <c r="AI76" s="35">
        <f>PXIL!L76</f>
        <v>0</v>
      </c>
      <c r="AJ76" s="35">
        <f>PXIL!R76</f>
        <v>0</v>
      </c>
      <c r="AK76" s="35">
        <f>RTM_IEX!L76</f>
        <v>18.309999999999999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0</v>
      </c>
      <c r="AB77" s="76">
        <f>-STOA!R77</f>
        <v>0</v>
      </c>
      <c r="AC77">
        <f t="shared" si="3"/>
        <v>0.147342</v>
      </c>
      <c r="AD77">
        <f t="shared" si="4"/>
        <v>18.742658000000002</v>
      </c>
      <c r="AE77">
        <f>'IDT-1'!D77</f>
        <v>0</v>
      </c>
      <c r="AF77" s="25"/>
      <c r="AG77">
        <f t="shared" si="5"/>
        <v>18.742658000000002</v>
      </c>
      <c r="AI77" s="35">
        <f>PXIL!L77</f>
        <v>0</v>
      </c>
      <c r="AJ77" s="35">
        <f>PXIL!R77</f>
        <v>0</v>
      </c>
      <c r="AK77" s="35">
        <f>RTM_IEX!L77</f>
        <v>13.89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0</v>
      </c>
      <c r="AB78" s="76">
        <f>-STOA!R78</f>
        <v>0</v>
      </c>
      <c r="AC78">
        <f t="shared" si="3"/>
        <v>0.11738999999999999</v>
      </c>
      <c r="AD78">
        <f t="shared" si="4"/>
        <v>14.93261</v>
      </c>
      <c r="AE78">
        <f>'IDT-1'!D78</f>
        <v>0</v>
      </c>
      <c r="AF78" s="25"/>
      <c r="AG78">
        <f t="shared" si="5"/>
        <v>14.93261</v>
      </c>
      <c r="AI78" s="35">
        <f>PXIL!L78</f>
        <v>0</v>
      </c>
      <c r="AJ78" s="35">
        <f>PXIL!R78</f>
        <v>0</v>
      </c>
      <c r="AK78" s="35">
        <f>RTM_IEX!L78</f>
        <v>10.050000000000001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0</v>
      </c>
      <c r="AB79" s="76">
        <f>-STOA!R79</f>
        <v>0</v>
      </c>
      <c r="AC79">
        <f t="shared" si="3"/>
        <v>6.8483999999999989E-2</v>
      </c>
      <c r="AD79">
        <f t="shared" si="4"/>
        <v>8.7115159999999996</v>
      </c>
      <c r="AE79">
        <f>'IDT-1'!D79</f>
        <v>0</v>
      </c>
      <c r="AF79" s="25"/>
      <c r="AG79">
        <f t="shared" si="5"/>
        <v>8.7115159999999996</v>
      </c>
      <c r="AI79" s="35">
        <f>PXIL!L79</f>
        <v>0</v>
      </c>
      <c r="AJ79" s="35">
        <f>PXIL!R79</f>
        <v>0</v>
      </c>
      <c r="AK79" s="35">
        <f>RTM_IEX!L79</f>
        <v>3.78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0</v>
      </c>
      <c r="AB80" s="76">
        <f>-STOA!R80</f>
        <v>0</v>
      </c>
      <c r="AC80">
        <f t="shared" si="3"/>
        <v>6.7470000000000002E-2</v>
      </c>
      <c r="AD80">
        <f t="shared" si="4"/>
        <v>8.5825300000000002</v>
      </c>
      <c r="AE80">
        <f>'IDT-1'!D80</f>
        <v>0</v>
      </c>
      <c r="AF80" s="25"/>
      <c r="AG80">
        <f t="shared" si="5"/>
        <v>8.5825300000000002</v>
      </c>
      <c r="AI80" s="35">
        <f>PXIL!L80</f>
        <v>0</v>
      </c>
      <c r="AJ80" s="35">
        <f>PXIL!R80</f>
        <v>0</v>
      </c>
      <c r="AK80" s="35">
        <f>RTM_IEX!L80</f>
        <v>3.65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0</v>
      </c>
      <c r="AB81" s="76">
        <f>-STOA!R81</f>
        <v>0</v>
      </c>
      <c r="AC81">
        <f t="shared" si="3"/>
        <v>6.7080000000000001E-2</v>
      </c>
      <c r="AD81">
        <f t="shared" si="4"/>
        <v>8.532919999999999</v>
      </c>
      <c r="AE81">
        <f>'IDT-1'!D81</f>
        <v>0</v>
      </c>
      <c r="AF81" s="25"/>
      <c r="AG81">
        <f t="shared" si="5"/>
        <v>8.532919999999999</v>
      </c>
      <c r="AI81" s="35">
        <f>PXIL!L81</f>
        <v>0</v>
      </c>
      <c r="AJ81" s="35">
        <f>PXIL!R81</f>
        <v>0</v>
      </c>
      <c r="AK81" s="35">
        <f>RTM_IEX!L81</f>
        <v>3.6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0</v>
      </c>
      <c r="AB82" s="76">
        <f>-STOA!R82</f>
        <v>0</v>
      </c>
      <c r="AC82">
        <f t="shared" si="3"/>
        <v>6.9575999999999999E-2</v>
      </c>
      <c r="AD82">
        <f t="shared" si="4"/>
        <v>8.8504240000000003</v>
      </c>
      <c r="AE82">
        <f>'IDT-1'!D82</f>
        <v>0</v>
      </c>
      <c r="AF82" s="25"/>
      <c r="AG82">
        <f t="shared" si="5"/>
        <v>8.8504240000000003</v>
      </c>
      <c r="AI82" s="35">
        <f>PXIL!L82</f>
        <v>0</v>
      </c>
      <c r="AJ82" s="35">
        <f>PXIL!R82</f>
        <v>0</v>
      </c>
      <c r="AK82" s="35">
        <f>RTM_IEX!L82</f>
        <v>3.92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0</v>
      </c>
      <c r="AB83" s="76">
        <f>-STOA!R83</f>
        <v>0</v>
      </c>
      <c r="AC83">
        <f t="shared" si="3"/>
        <v>8.1432000000000004E-2</v>
      </c>
      <c r="AD83">
        <f t="shared" si="4"/>
        <v>10.358568000000002</v>
      </c>
      <c r="AE83">
        <f>'IDT-1'!D83</f>
        <v>0</v>
      </c>
      <c r="AF83" s="25"/>
      <c r="AG83">
        <f t="shared" si="5"/>
        <v>10.358568000000002</v>
      </c>
      <c r="AI83" s="35">
        <f>PXIL!L83</f>
        <v>0</v>
      </c>
      <c r="AJ83" s="35">
        <f>PXIL!R83</f>
        <v>0</v>
      </c>
      <c r="AK83" s="35">
        <f>RTM_IEX!L83</f>
        <v>5.44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0</v>
      </c>
      <c r="AB84" s="76">
        <f>-STOA!R84</f>
        <v>0</v>
      </c>
      <c r="AC84">
        <f t="shared" si="3"/>
        <v>8.5877999999999996E-2</v>
      </c>
      <c r="AD84">
        <f t="shared" si="4"/>
        <v>10.924122000000001</v>
      </c>
      <c r="AE84">
        <f>'IDT-1'!D84</f>
        <v>0</v>
      </c>
      <c r="AF84" s="25"/>
      <c r="AG84">
        <f t="shared" si="5"/>
        <v>10.924122000000001</v>
      </c>
      <c r="AI84" s="35">
        <f>PXIL!L84</f>
        <v>0</v>
      </c>
      <c r="AJ84" s="35">
        <f>PXIL!R84</f>
        <v>0</v>
      </c>
      <c r="AK84" s="35">
        <f>RTM_IEX!L84</f>
        <v>6.01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0</v>
      </c>
      <c r="AB85" s="76">
        <f>-STOA!R85</f>
        <v>0</v>
      </c>
      <c r="AC85">
        <f t="shared" si="3"/>
        <v>0.11988599999999999</v>
      </c>
      <c r="AD85">
        <f t="shared" si="4"/>
        <v>15.250114</v>
      </c>
      <c r="AE85">
        <f>'IDT-1'!D85</f>
        <v>0</v>
      </c>
      <c r="AF85" s="25"/>
      <c r="AG85">
        <f t="shared" si="5"/>
        <v>15.250114</v>
      </c>
      <c r="AI85" s="35">
        <f>PXIL!L85</f>
        <v>0</v>
      </c>
      <c r="AJ85" s="35">
        <f>PXIL!R85</f>
        <v>0</v>
      </c>
      <c r="AK85" s="35">
        <f>RTM_IEX!L85</f>
        <v>10.45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0</v>
      </c>
      <c r="AB86" s="76">
        <f>-STOA!R86</f>
        <v>0</v>
      </c>
      <c r="AC86">
        <f t="shared" si="3"/>
        <v>0.13759199999999999</v>
      </c>
      <c r="AD86">
        <f t="shared" si="4"/>
        <v>17.502407999999999</v>
      </c>
      <c r="AE86">
        <f>'IDT-1'!D86</f>
        <v>0</v>
      </c>
      <c r="AF86" s="25"/>
      <c r="AG86">
        <f t="shared" si="5"/>
        <v>17.502407999999999</v>
      </c>
      <c r="AI86" s="35">
        <f>PXIL!L86</f>
        <v>0</v>
      </c>
      <c r="AJ86" s="35">
        <f>PXIL!R86</f>
        <v>0</v>
      </c>
      <c r="AK86" s="35">
        <f>RTM_IEX!L86</f>
        <v>12.72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0</v>
      </c>
      <c r="AB87" s="76">
        <f>-STOA!R87</f>
        <v>0</v>
      </c>
      <c r="AC87">
        <f t="shared" si="3"/>
        <v>0.17433000000000001</v>
      </c>
      <c r="AD87">
        <f t="shared" si="4"/>
        <v>22.17567</v>
      </c>
      <c r="AE87">
        <f>'IDT-1'!D87</f>
        <v>0</v>
      </c>
      <c r="AF87" s="25"/>
      <c r="AG87">
        <f t="shared" si="5"/>
        <v>22.17567</v>
      </c>
      <c r="AI87" s="35">
        <f>PXIL!L87</f>
        <v>0</v>
      </c>
      <c r="AJ87" s="35">
        <f>PXIL!R87</f>
        <v>0</v>
      </c>
      <c r="AK87" s="35">
        <f>RTM_IEX!L87</f>
        <v>17.350000000000001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0</v>
      </c>
      <c r="AB88" s="76">
        <f>-STOA!R88</f>
        <v>0</v>
      </c>
      <c r="AC88">
        <f t="shared" si="3"/>
        <v>0.16684200000000002</v>
      </c>
      <c r="AD88">
        <f t="shared" si="4"/>
        <v>21.223158000000002</v>
      </c>
      <c r="AE88">
        <f>'IDT-1'!D88</f>
        <v>0</v>
      </c>
      <c r="AF88" s="25"/>
      <c r="AG88">
        <f t="shared" si="5"/>
        <v>21.223158000000002</v>
      </c>
      <c r="AI88" s="35">
        <f>PXIL!L88</f>
        <v>0</v>
      </c>
      <c r="AJ88" s="35">
        <f>PXIL!R88</f>
        <v>0</v>
      </c>
      <c r="AK88" s="35">
        <f>RTM_IEX!L88</f>
        <v>16.39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0</v>
      </c>
      <c r="AB89" s="76">
        <f>-STOA!R89</f>
        <v>0</v>
      </c>
      <c r="AC89">
        <f t="shared" si="3"/>
        <v>0.16613999999999998</v>
      </c>
      <c r="AD89">
        <f t="shared" si="4"/>
        <v>21.133859999999999</v>
      </c>
      <c r="AE89">
        <f>'IDT-1'!D89</f>
        <v>0</v>
      </c>
      <c r="AF89" s="25"/>
      <c r="AG89">
        <f t="shared" si="5"/>
        <v>21.133859999999999</v>
      </c>
      <c r="AI89" s="35">
        <f>PXIL!L89</f>
        <v>0</v>
      </c>
      <c r="AJ89" s="35">
        <f>PXIL!R89</f>
        <v>0</v>
      </c>
      <c r="AK89" s="35">
        <f>RTM_IEX!L89</f>
        <v>16.38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0</v>
      </c>
      <c r="AB90" s="76">
        <f>-STOA!R90</f>
        <v>0</v>
      </c>
      <c r="AC90">
        <f t="shared" si="3"/>
        <v>0.15865199999999999</v>
      </c>
      <c r="AD90">
        <f t="shared" si="4"/>
        <v>20.181348</v>
      </c>
      <c r="AE90">
        <f>'IDT-1'!D90</f>
        <v>0</v>
      </c>
      <c r="AF90" s="25"/>
      <c r="AG90">
        <f t="shared" si="5"/>
        <v>20.181348</v>
      </c>
      <c r="AI90" s="35">
        <f>PXIL!L90</f>
        <v>0</v>
      </c>
      <c r="AJ90" s="35">
        <f>PXIL!R90</f>
        <v>0</v>
      </c>
      <c r="AK90" s="35">
        <f>RTM_IEX!L90</f>
        <v>15.42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0</v>
      </c>
      <c r="AB91" s="76">
        <f>-STOA!R91</f>
        <v>0</v>
      </c>
      <c r="AC91">
        <f t="shared" si="3"/>
        <v>0.151086</v>
      </c>
      <c r="AD91">
        <f t="shared" si="4"/>
        <v>19.218913999999998</v>
      </c>
      <c r="AE91">
        <f>'IDT-1'!D91</f>
        <v>0</v>
      </c>
      <c r="AF91" s="25"/>
      <c r="AG91">
        <f t="shared" si="5"/>
        <v>19.218913999999998</v>
      </c>
      <c r="AI91" s="35">
        <f>PXIL!L91</f>
        <v>0</v>
      </c>
      <c r="AJ91" s="35">
        <f>PXIL!R91</f>
        <v>0</v>
      </c>
      <c r="AK91" s="35">
        <f>RTM_IEX!L91</f>
        <v>14.45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0</v>
      </c>
      <c r="AB92" s="76">
        <f>-STOA!R92</f>
        <v>0</v>
      </c>
      <c r="AC92">
        <f t="shared" si="3"/>
        <v>0.146562</v>
      </c>
      <c r="AD92">
        <f t="shared" si="4"/>
        <v>18.643438</v>
      </c>
      <c r="AE92">
        <f>'IDT-1'!D92</f>
        <v>0</v>
      </c>
      <c r="AF92" s="25"/>
      <c r="AG92">
        <f t="shared" si="5"/>
        <v>18.643438</v>
      </c>
      <c r="AI92" s="35">
        <f>PXIL!L92</f>
        <v>0</v>
      </c>
      <c r="AJ92" s="35">
        <f>PXIL!R92</f>
        <v>0</v>
      </c>
      <c r="AK92" s="35">
        <f>RTM_IEX!L92</f>
        <v>13.87</v>
      </c>
      <c r="AL92" s="35">
        <f>RTM_IEX!R92</f>
        <v>0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0</v>
      </c>
      <c r="AB93" s="76">
        <f>-STOA!R93</f>
        <v>0</v>
      </c>
      <c r="AC93">
        <f t="shared" si="3"/>
        <v>0.14507999999999999</v>
      </c>
      <c r="AD93">
        <f t="shared" si="4"/>
        <v>18.454920000000001</v>
      </c>
      <c r="AE93">
        <f>'IDT-1'!D93</f>
        <v>0</v>
      </c>
      <c r="AF93" s="25"/>
      <c r="AG93">
        <f t="shared" si="5"/>
        <v>18.454920000000001</v>
      </c>
      <c r="AI93" s="35">
        <f>PXIL!L93</f>
        <v>0</v>
      </c>
      <c r="AJ93" s="35">
        <f>PXIL!R93</f>
        <v>0</v>
      </c>
      <c r="AK93" s="35">
        <f>RTM_IEX!L93</f>
        <v>13.68</v>
      </c>
      <c r="AL93" s="35">
        <f>RTM_IEX!R93</f>
        <v>0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0</v>
      </c>
      <c r="AB94" s="76">
        <f>-STOA!R94</f>
        <v>0</v>
      </c>
      <c r="AC94">
        <f t="shared" si="3"/>
        <v>0.13689000000000001</v>
      </c>
      <c r="AD94">
        <f t="shared" si="4"/>
        <v>17.41311</v>
      </c>
      <c r="AE94">
        <f>'IDT-1'!D94</f>
        <v>0</v>
      </c>
      <c r="AF94" s="25"/>
      <c r="AG94">
        <f t="shared" si="5"/>
        <v>17.41311</v>
      </c>
      <c r="AI94" s="35">
        <f>PXIL!L94</f>
        <v>0</v>
      </c>
      <c r="AJ94" s="35">
        <f>PXIL!R94</f>
        <v>0</v>
      </c>
      <c r="AK94" s="35">
        <f>RTM_IEX!L94</f>
        <v>12.63</v>
      </c>
      <c r="AL94" s="35">
        <f>RTM_IEX!R94</f>
        <v>0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0</v>
      </c>
      <c r="AB95" s="76">
        <f>-STOA!R95</f>
        <v>0</v>
      </c>
      <c r="AC95">
        <f t="shared" si="3"/>
        <v>0.13525199999999998</v>
      </c>
      <c r="AD95">
        <f t="shared" si="4"/>
        <v>17.204747999999999</v>
      </c>
      <c r="AE95">
        <f>'IDT-1'!D95</f>
        <v>0</v>
      </c>
      <c r="AF95" s="25"/>
      <c r="AG95">
        <f t="shared" si="5"/>
        <v>17.204747999999999</v>
      </c>
      <c r="AI95" s="35">
        <f>PXIL!L95</f>
        <v>0</v>
      </c>
      <c r="AJ95" s="35">
        <f>PXIL!R95</f>
        <v>0</v>
      </c>
      <c r="AK95" s="35">
        <f>RTM_IEX!L95</f>
        <v>12.34</v>
      </c>
      <c r="AL95" s="35">
        <f>RTM_IEX!R95</f>
        <v>0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0</v>
      </c>
      <c r="AB96" s="76">
        <f>-STOA!R96</f>
        <v>0</v>
      </c>
      <c r="AC96">
        <f t="shared" si="3"/>
        <v>0.13220999999999999</v>
      </c>
      <c r="AD96">
        <f t="shared" si="4"/>
        <v>16.817789999999999</v>
      </c>
      <c r="AE96">
        <f>'IDT-1'!D96</f>
        <v>0</v>
      </c>
      <c r="AF96" s="25"/>
      <c r="AG96">
        <f t="shared" si="5"/>
        <v>16.817789999999999</v>
      </c>
      <c r="AI96" s="35">
        <f>PXIL!L96</f>
        <v>0</v>
      </c>
      <c r="AJ96" s="35">
        <f>PXIL!R96</f>
        <v>0</v>
      </c>
      <c r="AK96" s="35">
        <f>RTM_IEX!L96</f>
        <v>11.95</v>
      </c>
      <c r="AL96" s="35">
        <f>RTM_IEX!R96</f>
        <v>0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5.0000000000000009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0</v>
      </c>
      <c r="AB97" s="76">
        <f>-STOA!R97</f>
        <v>0</v>
      </c>
      <c r="AC97">
        <f t="shared" si="3"/>
        <v>0.12768599999999999</v>
      </c>
      <c r="AD97">
        <f t="shared" si="4"/>
        <v>16.242314</v>
      </c>
      <c r="AE97">
        <f>'IDT-1'!D97</f>
        <v>0</v>
      </c>
      <c r="AF97" s="25"/>
      <c r="AG97">
        <f t="shared" si="5"/>
        <v>16.242314</v>
      </c>
      <c r="AI97" s="35">
        <f>PXIL!L97</f>
        <v>0</v>
      </c>
      <c r="AJ97" s="35">
        <f>PXIL!R97</f>
        <v>0</v>
      </c>
      <c r="AK97" s="35">
        <f>RTM_IEX!L97</f>
        <v>11.37</v>
      </c>
      <c r="AL97" s="35">
        <f>RTM_IEX!R97</f>
        <v>0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5.0000000000000009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0</v>
      </c>
      <c r="AB98" s="76">
        <f>-STOA!R98</f>
        <v>0</v>
      </c>
      <c r="AC98">
        <f t="shared" si="3"/>
        <v>0.12542400000000001</v>
      </c>
      <c r="AD98">
        <f t="shared" si="4"/>
        <v>15.954576000000001</v>
      </c>
      <c r="AE98">
        <f>'IDT-1'!D98</f>
        <v>0</v>
      </c>
      <c r="AF98" s="25"/>
      <c r="AG98">
        <f t="shared" si="5"/>
        <v>15.954576000000001</v>
      </c>
      <c r="AI98" s="35">
        <f>PXIL!L98</f>
        <v>0</v>
      </c>
      <c r="AJ98" s="35">
        <f>PXIL!R98</f>
        <v>0</v>
      </c>
      <c r="AK98" s="35">
        <f>RTM_IEX!L98</f>
        <v>11.08</v>
      </c>
      <c r="AL98" s="35">
        <f>RTM_IEX!R98</f>
        <v>0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0.11984382446504716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3.6228763308273652E-3</v>
      </c>
      <c r="AD99">
        <f t="shared" si="6"/>
        <v>0.46084844813421977</v>
      </c>
      <c r="AE99">
        <f t="shared" ref="AE99:AT99" si="7">SUM(AE3:AE98)/4000</f>
        <v>0</v>
      </c>
      <c r="AG99">
        <f t="shared" si="7"/>
        <v>0.46084844813421977</v>
      </c>
      <c r="AI99">
        <f t="shared" si="7"/>
        <v>0</v>
      </c>
      <c r="AJ99">
        <f t="shared" si="7"/>
        <v>0</v>
      </c>
      <c r="AK99">
        <f t="shared" si="7"/>
        <v>0.34462749999999998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45745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30" t="s">
        <v>143</v>
      </c>
      <c r="Q1" s="230" t="s">
        <v>144</v>
      </c>
      <c r="R1" s="235" t="s">
        <v>314</v>
      </c>
      <c r="S1" s="235" t="s">
        <v>450</v>
      </c>
      <c r="T1" s="41" t="s">
        <v>282</v>
      </c>
      <c r="U1" s="231" t="s">
        <v>283</v>
      </c>
      <c r="V1" s="66" t="s">
        <v>295</v>
      </c>
      <c r="W1" s="66" t="s">
        <v>282</v>
      </c>
      <c r="X1" s="222" t="s">
        <v>313</v>
      </c>
      <c r="Y1" s="228" t="s">
        <v>218</v>
      </c>
      <c r="Z1" s="228" t="s">
        <v>219</v>
      </c>
      <c r="AA1" s="232" t="s">
        <v>194</v>
      </c>
      <c r="AB1" s="232" t="s">
        <v>195</v>
      </c>
      <c r="AC1" s="26" t="s">
        <v>185</v>
      </c>
      <c r="AD1" s="222" t="s">
        <v>142</v>
      </c>
      <c r="AG1" s="222" t="s">
        <v>272</v>
      </c>
      <c r="AI1" s="228" t="s">
        <v>352</v>
      </c>
      <c r="AJ1" s="228" t="s">
        <v>353</v>
      </c>
      <c r="AK1" s="228" t="s">
        <v>354</v>
      </c>
      <c r="AL1" s="228" t="s">
        <v>355</v>
      </c>
      <c r="AM1" s="228" t="s">
        <v>356</v>
      </c>
      <c r="AN1" s="228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28" t="s">
        <v>517</v>
      </c>
      <c r="AT1" s="228" t="s">
        <v>518</v>
      </c>
      <c r="AU1" s="228" t="s">
        <v>523</v>
      </c>
      <c r="AV1" s="228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30"/>
      <c r="Q2" s="230"/>
      <c r="R2" s="235"/>
      <c r="S2" s="235"/>
      <c r="T2" s="41" t="s">
        <v>294</v>
      </c>
      <c r="U2" s="231"/>
      <c r="V2" s="66" t="s">
        <v>284</v>
      </c>
      <c r="W2" s="66" t="s">
        <v>284</v>
      </c>
      <c r="X2" s="222"/>
      <c r="Y2" s="228"/>
      <c r="Z2" s="228"/>
      <c r="AA2" s="232"/>
      <c r="AB2" s="232"/>
      <c r="AC2" s="26">
        <f>Losses!B3</f>
        <v>7.7999999999999996E-3</v>
      </c>
      <c r="AD2" s="222"/>
      <c r="AE2" t="s">
        <v>270</v>
      </c>
      <c r="AG2" s="222"/>
      <c r="AI2" s="228"/>
      <c r="AJ2" s="228"/>
      <c r="AK2" s="228"/>
      <c r="AL2" s="228"/>
      <c r="AM2" s="228"/>
      <c r="AN2" s="228"/>
      <c r="AO2" s="233"/>
      <c r="AP2" s="233"/>
      <c r="AQ2" s="233"/>
      <c r="AR2" s="233"/>
      <c r="AS2" s="228"/>
      <c r="AT2" s="228"/>
      <c r="AU2" s="228"/>
      <c r="AV2" s="228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19.27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0.150306</v>
      </c>
      <c r="AD3">
        <f>SUM(B3:AB3,AI3:AV3)-AC3</f>
        <v>19.119693999999999</v>
      </c>
      <c r="AE3">
        <v>0</v>
      </c>
      <c r="AF3" s="25"/>
      <c r="AG3">
        <f>SUM(AD3:AF3)</f>
        <v>19.119693999999999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18.97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0.14796599999999999</v>
      </c>
      <c r="AD4">
        <f t="shared" ref="AD4:AD67" si="1">SUM(B4:AB4,AI4:AV4)-AC4</f>
        <v>18.822033999999999</v>
      </c>
      <c r="AE4">
        <v>0</v>
      </c>
      <c r="AF4" s="25"/>
      <c r="AG4">
        <f t="shared" ref="AG4:AG67" si="2">SUM(AD4:AF4)</f>
        <v>18.822033999999999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17.48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0.13634399999999999</v>
      </c>
      <c r="AD5">
        <f t="shared" si="1"/>
        <v>17.343655999999999</v>
      </c>
      <c r="AE5">
        <v>0</v>
      </c>
      <c r="AF5" s="25"/>
      <c r="AG5">
        <f t="shared" si="2"/>
        <v>17.343655999999999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14.56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0.113568</v>
      </c>
      <c r="AD6">
        <f t="shared" si="1"/>
        <v>14.446432</v>
      </c>
      <c r="AE6">
        <v>0</v>
      </c>
      <c r="AF6" s="25"/>
      <c r="AG6">
        <f t="shared" si="2"/>
        <v>14.446432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14.85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0.11582999999999999</v>
      </c>
      <c r="AD7">
        <f t="shared" si="1"/>
        <v>14.734169999999999</v>
      </c>
      <c r="AE7">
        <v>0</v>
      </c>
      <c r="AF7" s="25"/>
      <c r="AG7">
        <f t="shared" si="2"/>
        <v>14.734169999999999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13.94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0.108732</v>
      </c>
      <c r="AD8">
        <f t="shared" si="1"/>
        <v>13.831268</v>
      </c>
      <c r="AE8">
        <v>0</v>
      </c>
      <c r="AF8" s="25"/>
      <c r="AG8">
        <f t="shared" si="2"/>
        <v>13.831268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13.81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0.10771799999999999</v>
      </c>
      <c r="AD9">
        <f t="shared" si="1"/>
        <v>13.702282</v>
      </c>
      <c r="AE9">
        <v>0</v>
      </c>
      <c r="AF9" s="25"/>
      <c r="AG9">
        <f t="shared" si="2"/>
        <v>13.702282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13.43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0.104754</v>
      </c>
      <c r="AD10">
        <f t="shared" si="1"/>
        <v>13.325246</v>
      </c>
      <c r="AE10">
        <v>0</v>
      </c>
      <c r="AF10" s="25"/>
      <c r="AG10">
        <f t="shared" si="2"/>
        <v>13.325246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12.58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9.8124000000000003E-2</v>
      </c>
      <c r="AD11">
        <f t="shared" si="1"/>
        <v>12.481876</v>
      </c>
      <c r="AE11">
        <v>0</v>
      </c>
      <c r="AF11" s="25"/>
      <c r="AG11">
        <f t="shared" si="2"/>
        <v>12.481876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12.25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9.5549999999999996E-2</v>
      </c>
      <c r="AD12">
        <f t="shared" si="1"/>
        <v>12.154450000000001</v>
      </c>
      <c r="AE12">
        <v>0</v>
      </c>
      <c r="AF12" s="25"/>
      <c r="AG12">
        <f t="shared" si="2"/>
        <v>12.154450000000001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14.2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0.11075999999999998</v>
      </c>
      <c r="AD13">
        <f t="shared" si="1"/>
        <v>14.089239999999998</v>
      </c>
      <c r="AE13">
        <v>0</v>
      </c>
      <c r="AF13" s="25"/>
      <c r="AG13">
        <f t="shared" si="2"/>
        <v>14.089239999999998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13.84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0.10795199999999999</v>
      </c>
      <c r="AD14">
        <f t="shared" si="1"/>
        <v>13.732048000000001</v>
      </c>
      <c r="AE14">
        <v>0</v>
      </c>
      <c r="AF14" s="25"/>
      <c r="AG14">
        <f t="shared" si="2"/>
        <v>13.732048000000001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15.11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0.11785799999999999</v>
      </c>
      <c r="AD15">
        <f t="shared" si="1"/>
        <v>14.992141999999999</v>
      </c>
      <c r="AE15">
        <v>0</v>
      </c>
      <c r="AF15" s="25"/>
      <c r="AG15">
        <f t="shared" si="2"/>
        <v>14.992141999999999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17.71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0.13813800000000001</v>
      </c>
      <c r="AD16">
        <f t="shared" si="1"/>
        <v>17.571861999999999</v>
      </c>
      <c r="AE16">
        <v>0</v>
      </c>
      <c r="AF16" s="25"/>
      <c r="AG16">
        <f t="shared" si="2"/>
        <v>17.571861999999999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16.489999999999998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0.12862199999999999</v>
      </c>
      <c r="AD17">
        <f t="shared" si="1"/>
        <v>16.361377999999998</v>
      </c>
      <c r="AE17">
        <v>0</v>
      </c>
      <c r="AF17" s="25"/>
      <c r="AG17">
        <f t="shared" si="2"/>
        <v>16.361377999999998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17.420000000000002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0.135876</v>
      </c>
      <c r="AD18">
        <f t="shared" si="1"/>
        <v>17.284124000000002</v>
      </c>
      <c r="AE18">
        <v>0</v>
      </c>
      <c r="AF18" s="25"/>
      <c r="AG18">
        <f t="shared" si="2"/>
        <v>17.284124000000002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19.27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0.150306</v>
      </c>
      <c r="AD19">
        <f t="shared" si="1"/>
        <v>19.119693999999999</v>
      </c>
      <c r="AE19">
        <v>0</v>
      </c>
      <c r="AF19" s="25"/>
      <c r="AG19">
        <f t="shared" si="2"/>
        <v>19.119693999999999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19.27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0.87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0.157638</v>
      </c>
      <c r="AD20">
        <f t="shared" si="1"/>
        <v>20.052362000000002</v>
      </c>
      <c r="AE20">
        <v>0</v>
      </c>
      <c r="AF20" s="25"/>
      <c r="AG20">
        <f t="shared" si="2"/>
        <v>20.052362000000002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7.0000000000000007E-2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19.27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0.1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0.15202199999999999</v>
      </c>
      <c r="AD21">
        <f t="shared" si="1"/>
        <v>19.337978000000003</v>
      </c>
      <c r="AE21">
        <v>0</v>
      </c>
      <c r="AF21" s="25"/>
      <c r="AG21">
        <f t="shared" si="2"/>
        <v>19.337978000000003</v>
      </c>
      <c r="AI21" s="35">
        <f>PXIL!M21</f>
        <v>0</v>
      </c>
      <c r="AJ21" s="35">
        <f>PXIL!S21</f>
        <v>0</v>
      </c>
      <c r="AK21" s="35">
        <f>RTM_IEX!M21</f>
        <v>0.1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0.02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19.27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0.21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0.17799599999999999</v>
      </c>
      <c r="AD22">
        <f t="shared" si="1"/>
        <v>22.642004000000004</v>
      </c>
      <c r="AE22">
        <v>0</v>
      </c>
      <c r="AF22" s="25"/>
      <c r="AG22">
        <f t="shared" si="2"/>
        <v>22.642004000000004</v>
      </c>
      <c r="AI22" s="35">
        <f>PXIL!M22</f>
        <v>0</v>
      </c>
      <c r="AJ22" s="35">
        <f>PXIL!S22</f>
        <v>0</v>
      </c>
      <c r="AK22" s="35">
        <f>RTM_IEX!M22</f>
        <v>3.08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0.26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19.27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5.69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0.19897799999999999</v>
      </c>
      <c r="AD23">
        <f t="shared" si="1"/>
        <v>25.311022000000001</v>
      </c>
      <c r="AE23">
        <v>0</v>
      </c>
      <c r="AF23" s="25"/>
      <c r="AG23">
        <f t="shared" si="2"/>
        <v>25.311022000000001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0.55000000000000004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19.27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3.66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0.18166199999999999</v>
      </c>
      <c r="AD24">
        <f t="shared" si="1"/>
        <v>23.108338</v>
      </c>
      <c r="AE24">
        <v>0</v>
      </c>
      <c r="AF24" s="25"/>
      <c r="AG24">
        <f t="shared" si="2"/>
        <v>23.108338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0.36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19.27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5.88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0.20537399999999997</v>
      </c>
      <c r="AD25">
        <f t="shared" si="1"/>
        <v>26.124625999999999</v>
      </c>
      <c r="AE25">
        <v>0</v>
      </c>
      <c r="AF25" s="25"/>
      <c r="AG25">
        <f t="shared" si="2"/>
        <v>26.124625999999999</v>
      </c>
      <c r="AI25" s="35">
        <f>PXIL!M25</f>
        <v>0</v>
      </c>
      <c r="AJ25" s="35">
        <f>PXIL!S25</f>
        <v>0</v>
      </c>
      <c r="AK25" s="35">
        <f>RTM_IEX!M25</f>
        <v>0.1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1.08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19.27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2.5099999999999998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0.16988400000000001</v>
      </c>
      <c r="AD26">
        <f t="shared" si="1"/>
        <v>21.610116000000001</v>
      </c>
      <c r="AE26">
        <v>0</v>
      </c>
      <c r="AF26" s="25"/>
      <c r="AG26">
        <f t="shared" si="2"/>
        <v>21.610116000000001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19.27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4.05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0.181896</v>
      </c>
      <c r="AD27">
        <f t="shared" si="1"/>
        <v>23.138104000000002</v>
      </c>
      <c r="AE27">
        <v>0</v>
      </c>
      <c r="AF27" s="25"/>
      <c r="AG27">
        <f t="shared" si="2"/>
        <v>23.138104000000002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19.27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0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0.19539000000000001</v>
      </c>
      <c r="AD28">
        <f t="shared" si="1"/>
        <v>24.854610000000001</v>
      </c>
      <c r="AE28">
        <v>0</v>
      </c>
      <c r="AF28" s="25"/>
      <c r="AG28">
        <f t="shared" si="2"/>
        <v>24.854610000000001</v>
      </c>
      <c r="AI28" s="35">
        <f>PXIL!M28</f>
        <v>0</v>
      </c>
      <c r="AJ28" s="35">
        <f>PXIL!S28</f>
        <v>0</v>
      </c>
      <c r="AK28" s="35">
        <f>RTM_IEX!M28</f>
        <v>5.78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19.27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5.88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0.19616999999999998</v>
      </c>
      <c r="AD29">
        <f t="shared" si="1"/>
        <v>24.95383</v>
      </c>
      <c r="AE29">
        <v>0</v>
      </c>
      <c r="AF29" s="25"/>
      <c r="AG29">
        <f t="shared" si="2"/>
        <v>24.95383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19.27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6.07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0.19765199999999999</v>
      </c>
      <c r="AD30">
        <f t="shared" si="1"/>
        <v>25.142347999999998</v>
      </c>
      <c r="AE30">
        <v>0</v>
      </c>
      <c r="AF30" s="25"/>
      <c r="AG30">
        <f t="shared" si="2"/>
        <v>25.142347999999998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19.27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4.34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0.18415799999999999</v>
      </c>
      <c r="AD31">
        <f t="shared" si="1"/>
        <v>23.425841999999999</v>
      </c>
      <c r="AE31">
        <v>0</v>
      </c>
      <c r="AF31" s="25"/>
      <c r="AG31">
        <f t="shared" si="2"/>
        <v>23.425841999999999</v>
      </c>
      <c r="AI31" s="35">
        <f>PXIL!M31</f>
        <v>0</v>
      </c>
      <c r="AJ31" s="35">
        <f>PXIL!S31</f>
        <v>0</v>
      </c>
      <c r="AK31" s="35">
        <f>RTM_IEX!M31</f>
        <v>0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19.27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4.43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0.18486</v>
      </c>
      <c r="AD32">
        <f t="shared" si="1"/>
        <v>23.515139999999999</v>
      </c>
      <c r="AE32">
        <v>0</v>
      </c>
      <c r="AF32" s="25"/>
      <c r="AG32">
        <f t="shared" si="2"/>
        <v>23.515139999999999</v>
      </c>
      <c r="AI32" s="35">
        <f>PXIL!M32</f>
        <v>0</v>
      </c>
      <c r="AJ32" s="35">
        <f>PXIL!S32</f>
        <v>0</v>
      </c>
      <c r="AK32" s="35">
        <f>RTM_IEX!M32</f>
        <v>0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19.27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3.66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0.17885399999999999</v>
      </c>
      <c r="AD33">
        <f t="shared" si="1"/>
        <v>22.751145999999999</v>
      </c>
      <c r="AE33">
        <v>0</v>
      </c>
      <c r="AF33" s="25"/>
      <c r="AG33">
        <f t="shared" si="2"/>
        <v>22.751145999999999</v>
      </c>
      <c r="AI33" s="35">
        <f>PXIL!M33</f>
        <v>0</v>
      </c>
      <c r="AJ33" s="35">
        <f>PXIL!S33</f>
        <v>0</v>
      </c>
      <c r="AK33" s="35">
        <f>RTM_IEX!M33</f>
        <v>0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19.27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2.12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0.16684199999999999</v>
      </c>
      <c r="AD34">
        <f t="shared" si="1"/>
        <v>21.223158000000002</v>
      </c>
      <c r="AE34">
        <v>0</v>
      </c>
      <c r="AF34" s="25"/>
      <c r="AG34">
        <f t="shared" si="2"/>
        <v>21.223158000000002</v>
      </c>
      <c r="AI34" s="35">
        <f>PXIL!M34</f>
        <v>0</v>
      </c>
      <c r="AJ34" s="35">
        <f>PXIL!S34</f>
        <v>0</v>
      </c>
      <c r="AK34" s="35">
        <f>RTM_IEX!M34</f>
        <v>0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19.27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5.88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0.19616999999999998</v>
      </c>
      <c r="AD35">
        <f t="shared" si="1"/>
        <v>24.95383</v>
      </c>
      <c r="AE35">
        <v>0</v>
      </c>
      <c r="AF35" s="25"/>
      <c r="AG35">
        <f t="shared" si="2"/>
        <v>24.95383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19.27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4.24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0.18337799999999999</v>
      </c>
      <c r="AD36">
        <f t="shared" si="1"/>
        <v>23.326621999999997</v>
      </c>
      <c r="AE36">
        <v>0</v>
      </c>
      <c r="AF36" s="25"/>
      <c r="AG36">
        <f t="shared" si="2"/>
        <v>23.326621999999997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19.27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4.72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0.18712199999999998</v>
      </c>
      <c r="AD37">
        <f t="shared" si="1"/>
        <v>23.802878</v>
      </c>
      <c r="AE37">
        <v>0</v>
      </c>
      <c r="AF37" s="25"/>
      <c r="AG37">
        <f t="shared" si="2"/>
        <v>23.802878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19.27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7.81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0.21122399999999997</v>
      </c>
      <c r="AD38">
        <f t="shared" si="1"/>
        <v>26.868775999999997</v>
      </c>
      <c r="AE38">
        <v>0</v>
      </c>
      <c r="AF38" s="25"/>
      <c r="AG38">
        <f t="shared" si="2"/>
        <v>26.868775999999997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19.27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5.59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0.193908</v>
      </c>
      <c r="AD39">
        <f t="shared" si="1"/>
        <v>24.666091999999999</v>
      </c>
      <c r="AE39">
        <v>0</v>
      </c>
      <c r="AF39" s="25"/>
      <c r="AG39">
        <f t="shared" si="2"/>
        <v>24.666091999999999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19.27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7.04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0.20521799999999998</v>
      </c>
      <c r="AD40">
        <f t="shared" si="1"/>
        <v>26.104782</v>
      </c>
      <c r="AE40">
        <v>0</v>
      </c>
      <c r="AF40" s="25"/>
      <c r="AG40">
        <f t="shared" si="2"/>
        <v>26.104782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19.27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0.19765199999999999</v>
      </c>
      <c r="AD41">
        <f t="shared" si="1"/>
        <v>25.142347999999998</v>
      </c>
      <c r="AE41">
        <v>0</v>
      </c>
      <c r="AF41" s="25"/>
      <c r="AG41">
        <f t="shared" si="2"/>
        <v>25.142347999999998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6.07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19.27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0.17963399999999999</v>
      </c>
      <c r="AD42">
        <f t="shared" si="1"/>
        <v>22.850366000000001</v>
      </c>
      <c r="AE42">
        <v>0</v>
      </c>
      <c r="AF42" s="25"/>
      <c r="AG42">
        <f t="shared" si="2"/>
        <v>22.850366000000001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3.76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19.27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0.19242599999999999</v>
      </c>
      <c r="AD43">
        <f t="shared" si="1"/>
        <v>24.477574000000001</v>
      </c>
      <c r="AE43">
        <v>0</v>
      </c>
      <c r="AF43" s="25"/>
      <c r="AG43">
        <f t="shared" si="2"/>
        <v>24.477574000000001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5.4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19.27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0.176592</v>
      </c>
      <c r="AD44">
        <f t="shared" si="1"/>
        <v>22.463408000000001</v>
      </c>
      <c r="AE44">
        <v>0</v>
      </c>
      <c r="AF44" s="25"/>
      <c r="AG44">
        <f t="shared" si="2"/>
        <v>22.463408000000001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3.37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19.27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0.159354</v>
      </c>
      <c r="AD45">
        <f t="shared" si="1"/>
        <v>20.270645999999999</v>
      </c>
      <c r="AE45">
        <v>0</v>
      </c>
      <c r="AF45" s="25"/>
      <c r="AG45">
        <f t="shared" si="2"/>
        <v>20.270645999999999</v>
      </c>
      <c r="AI45" s="35">
        <f>PXIL!M45</f>
        <v>0</v>
      </c>
      <c r="AJ45" s="35">
        <f>PXIL!S45</f>
        <v>0</v>
      </c>
      <c r="AK45" s="35">
        <f>RTM_IEX!M45</f>
        <v>0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1.1599999999999999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19.27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0.150306</v>
      </c>
      <c r="AD46">
        <f t="shared" si="1"/>
        <v>19.119693999999999</v>
      </c>
      <c r="AE46">
        <v>0</v>
      </c>
      <c r="AF46" s="25"/>
      <c r="AG46">
        <f t="shared" si="2"/>
        <v>19.119693999999999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19.27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0.15483</v>
      </c>
      <c r="AD47">
        <f t="shared" si="1"/>
        <v>19.695169999999997</v>
      </c>
      <c r="AE47">
        <v>0</v>
      </c>
      <c r="AF47" s="25"/>
      <c r="AG47">
        <f t="shared" si="2"/>
        <v>19.695169999999997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19.27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0.16083600000000001</v>
      </c>
      <c r="AD48">
        <f t="shared" si="1"/>
        <v>20.459164000000001</v>
      </c>
      <c r="AE48">
        <v>0</v>
      </c>
      <c r="AF48" s="25"/>
      <c r="AG48">
        <f t="shared" si="2"/>
        <v>20.459164000000001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1.35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19.27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0.17058599999999999</v>
      </c>
      <c r="AD49">
        <f t="shared" si="1"/>
        <v>21.699414000000001</v>
      </c>
      <c r="AE49">
        <v>0</v>
      </c>
      <c r="AF49" s="25"/>
      <c r="AG49">
        <f t="shared" si="2"/>
        <v>21.699414000000001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2.6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19.27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0.18642</v>
      </c>
      <c r="AD50">
        <f t="shared" si="1"/>
        <v>23.71358</v>
      </c>
      <c r="AE50">
        <v>0</v>
      </c>
      <c r="AF50" s="25"/>
      <c r="AG50">
        <f t="shared" si="2"/>
        <v>23.71358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4.63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19.27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0.18642</v>
      </c>
      <c r="AD51">
        <f t="shared" si="1"/>
        <v>23.71358</v>
      </c>
      <c r="AE51">
        <v>0</v>
      </c>
      <c r="AF51" s="25"/>
      <c r="AG51">
        <f t="shared" si="2"/>
        <v>23.71358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4.63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19.27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0.21496799999999999</v>
      </c>
      <c r="AD52">
        <f t="shared" si="1"/>
        <v>27.345032</v>
      </c>
      <c r="AE52">
        <v>0</v>
      </c>
      <c r="AF52" s="25"/>
      <c r="AG52">
        <f t="shared" si="2"/>
        <v>27.345032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8.2899999999999991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19.27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0.211926</v>
      </c>
      <c r="AD53">
        <f t="shared" si="1"/>
        <v>26.958074000000003</v>
      </c>
      <c r="AE53">
        <v>0</v>
      </c>
      <c r="AF53" s="25"/>
      <c r="AG53">
        <f t="shared" si="2"/>
        <v>26.958074000000003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7.9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19.27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0.20069399999999998</v>
      </c>
      <c r="AD54">
        <f t="shared" si="1"/>
        <v>25.529306000000002</v>
      </c>
      <c r="AE54">
        <v>0</v>
      </c>
      <c r="AF54" s="25"/>
      <c r="AG54">
        <f t="shared" si="2"/>
        <v>25.529306000000002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6.46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19.27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0.198432</v>
      </c>
      <c r="AD55">
        <f t="shared" si="1"/>
        <v>25.241567999999997</v>
      </c>
      <c r="AE55">
        <v>0</v>
      </c>
      <c r="AF55" s="25"/>
      <c r="AG55">
        <f t="shared" si="2"/>
        <v>25.241567999999997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6.17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19.27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0.20591999999999999</v>
      </c>
      <c r="AD56">
        <f t="shared" si="1"/>
        <v>26.19408</v>
      </c>
      <c r="AE56">
        <v>0</v>
      </c>
      <c r="AF56" s="25"/>
      <c r="AG56">
        <f t="shared" si="2"/>
        <v>26.19408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7.13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19.27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0.22175400000000001</v>
      </c>
      <c r="AD57">
        <f t="shared" si="1"/>
        <v>28.208245999999999</v>
      </c>
      <c r="AE57">
        <v>0</v>
      </c>
      <c r="AF57" s="25"/>
      <c r="AG57">
        <f t="shared" si="2"/>
        <v>28.208245999999999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9.16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19.27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0.18259799999999998</v>
      </c>
      <c r="AD58">
        <f t="shared" si="1"/>
        <v>23.227402000000001</v>
      </c>
      <c r="AE58">
        <v>0</v>
      </c>
      <c r="AF58" s="25"/>
      <c r="AG58">
        <f t="shared" si="2"/>
        <v>23.227402000000001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4.1399999999999997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19.27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0.190164</v>
      </c>
      <c r="AD59">
        <f t="shared" si="1"/>
        <v>24.189836</v>
      </c>
      <c r="AE59">
        <v>0</v>
      </c>
      <c r="AF59" s="25"/>
      <c r="AG59">
        <f t="shared" si="2"/>
        <v>24.189836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5.1100000000000003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19.27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0.194688</v>
      </c>
      <c r="AD60">
        <f t="shared" si="1"/>
        <v>24.765312000000002</v>
      </c>
      <c r="AE60">
        <v>0</v>
      </c>
      <c r="AF60" s="25"/>
      <c r="AG60">
        <f t="shared" si="2"/>
        <v>24.765312000000002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5.69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19.27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0.19086599999999998</v>
      </c>
      <c r="AD61">
        <f t="shared" si="1"/>
        <v>24.279133999999999</v>
      </c>
      <c r="AE61">
        <v>0</v>
      </c>
      <c r="AF61" s="25"/>
      <c r="AG61">
        <f t="shared" si="2"/>
        <v>24.279133999999999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5.2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19.27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0.16083600000000001</v>
      </c>
      <c r="AD62">
        <f t="shared" si="1"/>
        <v>20.459164000000001</v>
      </c>
      <c r="AE62">
        <v>0</v>
      </c>
      <c r="AF62" s="25"/>
      <c r="AG62">
        <f t="shared" si="2"/>
        <v>20.459164000000001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1.35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19.27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0.173628</v>
      </c>
      <c r="AD63">
        <f t="shared" si="1"/>
        <v>22.086371999999997</v>
      </c>
      <c r="AE63">
        <v>0</v>
      </c>
      <c r="AF63" s="25"/>
      <c r="AG63">
        <f t="shared" si="2"/>
        <v>22.086371999999997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2.99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19.27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0.19164599999999998</v>
      </c>
      <c r="AD64">
        <f t="shared" si="1"/>
        <v>24.378354000000002</v>
      </c>
      <c r="AE64">
        <v>0</v>
      </c>
      <c r="AF64" s="25"/>
      <c r="AG64">
        <f t="shared" si="2"/>
        <v>24.378354000000002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5.3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19.27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6.84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0.20365799999999998</v>
      </c>
      <c r="AD65">
        <f t="shared" si="1"/>
        <v>25.906341999999999</v>
      </c>
      <c r="AE65">
        <v>0</v>
      </c>
      <c r="AF65" s="25"/>
      <c r="AG65">
        <f t="shared" si="2"/>
        <v>25.906341999999999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19.27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7.23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0.20669999999999999</v>
      </c>
      <c r="AD66">
        <f t="shared" si="1"/>
        <v>26.293299999999999</v>
      </c>
      <c r="AE66">
        <v>0</v>
      </c>
      <c r="AF66" s="25"/>
      <c r="AG66">
        <f t="shared" si="2"/>
        <v>26.293299999999999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19.27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3.95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0.18111599999999997</v>
      </c>
      <c r="AD67">
        <f t="shared" si="1"/>
        <v>23.038883999999999</v>
      </c>
      <c r="AE67">
        <v>0</v>
      </c>
      <c r="AF67" s="25"/>
      <c r="AG67">
        <f t="shared" si="2"/>
        <v>23.038883999999999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19.27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6.36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0.19991399999999998</v>
      </c>
      <c r="AD68">
        <f t="shared" ref="AD68:AD98" si="4">SUM(B68:AB68,AI68:AV68)-AC68</f>
        <v>25.430085999999999</v>
      </c>
      <c r="AE68">
        <v>0</v>
      </c>
      <c r="AF68" s="25"/>
      <c r="AG68">
        <f t="shared" ref="AG68:AG98" si="5">SUM(AD68:AF68)</f>
        <v>25.430085999999999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19.27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6.55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0.20139599999999999</v>
      </c>
      <c r="AD69">
        <f t="shared" si="4"/>
        <v>25.618604000000001</v>
      </c>
      <c r="AE69">
        <v>0</v>
      </c>
      <c r="AF69" s="25"/>
      <c r="AG69">
        <f t="shared" si="5"/>
        <v>25.618604000000001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19.27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3.85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0.180336</v>
      </c>
      <c r="AD70">
        <f t="shared" si="4"/>
        <v>22.939664</v>
      </c>
      <c r="AE70">
        <v>0</v>
      </c>
      <c r="AF70" s="25"/>
      <c r="AG70">
        <f t="shared" si="5"/>
        <v>22.939664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19.27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7.04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0.20521799999999998</v>
      </c>
      <c r="AD71">
        <f t="shared" si="4"/>
        <v>26.104782</v>
      </c>
      <c r="AE71">
        <v>0</v>
      </c>
      <c r="AF71" s="25"/>
      <c r="AG71">
        <f t="shared" si="5"/>
        <v>26.104782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19.27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7.32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0.207402</v>
      </c>
      <c r="AD72">
        <f t="shared" si="4"/>
        <v>26.382598000000002</v>
      </c>
      <c r="AE72">
        <v>0</v>
      </c>
      <c r="AF72" s="25"/>
      <c r="AG72">
        <f t="shared" si="5"/>
        <v>26.382598000000002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19.27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0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0.20217599999999999</v>
      </c>
      <c r="AD73">
        <f t="shared" si="4"/>
        <v>25.717824</v>
      </c>
      <c r="AE73">
        <v>0</v>
      </c>
      <c r="AF73" s="25"/>
      <c r="AG73">
        <f t="shared" si="5"/>
        <v>25.717824</v>
      </c>
      <c r="AI73" s="35">
        <f>PXIL!M73</f>
        <v>0</v>
      </c>
      <c r="AJ73" s="35">
        <f>PXIL!S73</f>
        <v>0</v>
      </c>
      <c r="AK73" s="35">
        <f>RTM_IEX!M73</f>
        <v>6.65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19.27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0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0.21567</v>
      </c>
      <c r="AD74">
        <f t="shared" si="4"/>
        <v>27.434329999999999</v>
      </c>
      <c r="AE74">
        <v>0</v>
      </c>
      <c r="AF74" s="25"/>
      <c r="AG74">
        <f t="shared" si="5"/>
        <v>27.434329999999999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8.3800000000000008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19.27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0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0.190164</v>
      </c>
      <c r="AD75">
        <f t="shared" si="4"/>
        <v>24.189836</v>
      </c>
      <c r="AE75">
        <v>0</v>
      </c>
      <c r="AF75" s="25"/>
      <c r="AG75">
        <f t="shared" si="5"/>
        <v>24.189836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5.1100000000000003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19.27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1.54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0.18002399999999999</v>
      </c>
      <c r="AD76">
        <f t="shared" si="4"/>
        <v>22.899975999999999</v>
      </c>
      <c r="AE76">
        <v>0</v>
      </c>
      <c r="AF76" s="25"/>
      <c r="AG76">
        <f t="shared" si="5"/>
        <v>22.899975999999999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2.27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19.27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3.03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0.18876000000000001</v>
      </c>
      <c r="AD77">
        <f t="shared" si="4"/>
        <v>24.011240000000001</v>
      </c>
      <c r="AE77">
        <v>0</v>
      </c>
      <c r="AF77" s="25"/>
      <c r="AG77">
        <f t="shared" si="5"/>
        <v>24.011240000000001</v>
      </c>
      <c r="AI77" s="35">
        <f>PXIL!M77</f>
        <v>0</v>
      </c>
      <c r="AJ77" s="35">
        <f>PXIL!S77</f>
        <v>0</v>
      </c>
      <c r="AK77" s="35">
        <f>RTM_IEX!M77</f>
        <v>1.9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19.27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0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0.16637399999999999</v>
      </c>
      <c r="AD78">
        <f t="shared" si="4"/>
        <v>21.163625999999997</v>
      </c>
      <c r="AE78">
        <v>0</v>
      </c>
      <c r="AF78" s="25"/>
      <c r="AG78">
        <f t="shared" si="5"/>
        <v>21.163625999999997</v>
      </c>
      <c r="AI78" s="35">
        <f>PXIL!M78</f>
        <v>0</v>
      </c>
      <c r="AJ78" s="35">
        <f>PXIL!S78</f>
        <v>0</v>
      </c>
      <c r="AK78" s="35">
        <f>RTM_IEX!M78</f>
        <v>2.06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19.27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0.05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0.15756000000000001</v>
      </c>
      <c r="AD79">
        <f t="shared" si="4"/>
        <v>20.042439999999999</v>
      </c>
      <c r="AE79">
        <v>0</v>
      </c>
      <c r="AF79" s="25"/>
      <c r="AG79">
        <f t="shared" si="5"/>
        <v>20.042439999999999</v>
      </c>
      <c r="AI79" s="35">
        <f>PXIL!M79</f>
        <v>0</v>
      </c>
      <c r="AJ79" s="35">
        <f>PXIL!S79</f>
        <v>0</v>
      </c>
      <c r="AK79" s="35">
        <f>RTM_IEX!M79</f>
        <v>0.88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19.27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0.01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0.15654599999999999</v>
      </c>
      <c r="AD80">
        <f t="shared" si="4"/>
        <v>19.913454000000002</v>
      </c>
      <c r="AE80">
        <v>0</v>
      </c>
      <c r="AF80" s="25"/>
      <c r="AG80">
        <f t="shared" si="5"/>
        <v>19.913454000000002</v>
      </c>
      <c r="AI80" s="35">
        <f>PXIL!M80</f>
        <v>0</v>
      </c>
      <c r="AJ80" s="35">
        <f>PXIL!S80</f>
        <v>0</v>
      </c>
      <c r="AK80" s="35">
        <f>RTM_IEX!M80</f>
        <v>0.79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19.27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0.46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0.165516</v>
      </c>
      <c r="AD81">
        <f t="shared" si="4"/>
        <v>21.054483999999999</v>
      </c>
      <c r="AE81">
        <v>0</v>
      </c>
      <c r="AF81" s="25"/>
      <c r="AG81">
        <f t="shared" si="5"/>
        <v>21.054483999999999</v>
      </c>
      <c r="AI81" s="35">
        <f>PXIL!M81</f>
        <v>0</v>
      </c>
      <c r="AJ81" s="35">
        <f>PXIL!S81</f>
        <v>0</v>
      </c>
      <c r="AK81" s="35">
        <f>RTM_IEX!M81</f>
        <v>1.49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19.27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0.88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0.16816799999999998</v>
      </c>
      <c r="AD82">
        <f t="shared" si="4"/>
        <v>21.391831999999997</v>
      </c>
      <c r="AE82">
        <v>0</v>
      </c>
      <c r="AF82" s="25"/>
      <c r="AG82">
        <f t="shared" si="5"/>
        <v>21.391831999999997</v>
      </c>
      <c r="AI82" s="35">
        <f>PXIL!M82</f>
        <v>0</v>
      </c>
      <c r="AJ82" s="35">
        <f>PXIL!S82</f>
        <v>0</v>
      </c>
      <c r="AK82" s="35">
        <f>RTM_IEX!M82</f>
        <v>1.41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19.27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1.25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0.17526599999999998</v>
      </c>
      <c r="AD83">
        <f t="shared" si="4"/>
        <v>22.294733999999998</v>
      </c>
      <c r="AE83">
        <v>0</v>
      </c>
      <c r="AF83" s="25"/>
      <c r="AG83">
        <f t="shared" si="5"/>
        <v>22.294733999999998</v>
      </c>
      <c r="AI83" s="35">
        <f>PXIL!M83</f>
        <v>0</v>
      </c>
      <c r="AJ83" s="35">
        <f>PXIL!S83</f>
        <v>0</v>
      </c>
      <c r="AK83" s="35">
        <f>RTM_IEX!M83</f>
        <v>1.95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19.27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1.28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0.18127199999999999</v>
      </c>
      <c r="AD84">
        <f t="shared" si="4"/>
        <v>23.058728000000002</v>
      </c>
      <c r="AE84">
        <v>0</v>
      </c>
      <c r="AF84" s="25"/>
      <c r="AG84">
        <f t="shared" si="5"/>
        <v>23.058728000000002</v>
      </c>
      <c r="AI84" s="35">
        <f>PXIL!M84</f>
        <v>0</v>
      </c>
      <c r="AJ84" s="35">
        <f>PXIL!S84</f>
        <v>0</v>
      </c>
      <c r="AK84" s="35">
        <f>RTM_IEX!M84</f>
        <v>2.69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19.27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2.11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0.209976</v>
      </c>
      <c r="AD85">
        <f t="shared" si="4"/>
        <v>26.710023999999997</v>
      </c>
      <c r="AE85">
        <v>0</v>
      </c>
      <c r="AF85" s="25"/>
      <c r="AG85">
        <f t="shared" si="5"/>
        <v>26.710023999999997</v>
      </c>
      <c r="AI85" s="35">
        <f>PXIL!M85</f>
        <v>0</v>
      </c>
      <c r="AJ85" s="35">
        <f>PXIL!S85</f>
        <v>0</v>
      </c>
      <c r="AK85" s="35">
        <f>RTM_IEX!M85</f>
        <v>4.88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0.66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19.27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1.46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0.213174</v>
      </c>
      <c r="AD86">
        <f t="shared" si="4"/>
        <v>27.116826</v>
      </c>
      <c r="AE86">
        <v>0</v>
      </c>
      <c r="AF86" s="25"/>
      <c r="AG86">
        <f t="shared" si="5"/>
        <v>27.116826</v>
      </c>
      <c r="AI86" s="35">
        <f>PXIL!M86</f>
        <v>0</v>
      </c>
      <c r="AJ86" s="35">
        <f>PXIL!S86</f>
        <v>0</v>
      </c>
      <c r="AK86" s="35">
        <f>RTM_IEX!M86</f>
        <v>4.3099999999999996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2.29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19.27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1.18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0.20147399999999999</v>
      </c>
      <c r="AD87">
        <f t="shared" si="4"/>
        <v>25.628525999999997</v>
      </c>
      <c r="AE87">
        <v>0</v>
      </c>
      <c r="AF87" s="25"/>
      <c r="AG87">
        <f t="shared" si="5"/>
        <v>25.628525999999997</v>
      </c>
      <c r="AI87" s="35">
        <f>PXIL!M87</f>
        <v>0</v>
      </c>
      <c r="AJ87" s="35">
        <f>PXIL!S87</f>
        <v>0</v>
      </c>
      <c r="AK87" s="35">
        <f>RTM_IEX!M87</f>
        <v>3.47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1.91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19.27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0.63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0.19772999999999996</v>
      </c>
      <c r="AD88">
        <f t="shared" si="4"/>
        <v>25.152269999999998</v>
      </c>
      <c r="AE88">
        <v>0</v>
      </c>
      <c r="AF88" s="25"/>
      <c r="AG88">
        <f t="shared" si="5"/>
        <v>25.152269999999998</v>
      </c>
      <c r="AI88" s="35">
        <f>PXIL!M88</f>
        <v>0</v>
      </c>
      <c r="AJ88" s="35">
        <f>PXIL!S88</f>
        <v>0</v>
      </c>
      <c r="AK88" s="35">
        <f>RTM_IEX!M88</f>
        <v>1.73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3.72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19.27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0.65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0.20007</v>
      </c>
      <c r="AD89">
        <f t="shared" si="4"/>
        <v>25.449929999999998</v>
      </c>
      <c r="AE89">
        <v>0</v>
      </c>
      <c r="AF89" s="25"/>
      <c r="AG89">
        <f t="shared" si="5"/>
        <v>25.449929999999998</v>
      </c>
      <c r="AI89" s="35">
        <f>PXIL!M89</f>
        <v>0</v>
      </c>
      <c r="AJ89" s="35">
        <f>PXIL!S89</f>
        <v>0</v>
      </c>
      <c r="AK89" s="35">
        <f>RTM_IEX!M89</f>
        <v>2.12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3.61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19.27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0.39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0.198042</v>
      </c>
      <c r="AD90">
        <f t="shared" si="4"/>
        <v>25.191958</v>
      </c>
      <c r="AE90">
        <v>0</v>
      </c>
      <c r="AF90" s="25"/>
      <c r="AG90">
        <f t="shared" si="5"/>
        <v>25.191958</v>
      </c>
      <c r="AI90" s="35">
        <f>PXIL!M90</f>
        <v>0</v>
      </c>
      <c r="AJ90" s="35">
        <f>PXIL!S90</f>
        <v>0</v>
      </c>
      <c r="AK90" s="35">
        <f>RTM_IEX!M90</f>
        <v>1.1599999999999999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4.57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19.27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0.38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0.180336</v>
      </c>
      <c r="AD91">
        <f t="shared" si="4"/>
        <v>22.939663999999997</v>
      </c>
      <c r="AE91">
        <v>0</v>
      </c>
      <c r="AF91" s="25"/>
      <c r="AG91">
        <f t="shared" si="5"/>
        <v>22.939663999999997</v>
      </c>
      <c r="AI91" s="35">
        <f>PXIL!M91</f>
        <v>0</v>
      </c>
      <c r="AJ91" s="35">
        <f>PXIL!S91</f>
        <v>0</v>
      </c>
      <c r="AK91" s="35">
        <f>RTM_IEX!M91</f>
        <v>3.47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19.27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0.65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0.19523399999999999</v>
      </c>
      <c r="AD92">
        <f t="shared" si="4"/>
        <v>24.834765999999998</v>
      </c>
      <c r="AE92">
        <v>0</v>
      </c>
      <c r="AF92" s="25"/>
      <c r="AG92">
        <f t="shared" si="5"/>
        <v>24.834765999999998</v>
      </c>
      <c r="AI92" s="35">
        <f>PXIL!M92</f>
        <v>0</v>
      </c>
      <c r="AJ92" s="35">
        <f>PXIL!S92</f>
        <v>0</v>
      </c>
      <c r="AK92" s="35">
        <f>RTM_IEX!M92</f>
        <v>5.1100000000000003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19.27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0.67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0.180336</v>
      </c>
      <c r="AD93">
        <f t="shared" si="4"/>
        <v>22.939664</v>
      </c>
      <c r="AE93">
        <v>0</v>
      </c>
      <c r="AF93" s="25"/>
      <c r="AG93">
        <f t="shared" si="5"/>
        <v>22.939664</v>
      </c>
      <c r="AI93" s="35">
        <f>PXIL!M93</f>
        <v>0</v>
      </c>
      <c r="AJ93" s="35">
        <f>PXIL!S93</f>
        <v>0</v>
      </c>
      <c r="AK93" s="35">
        <f>RTM_IEX!M93</f>
        <v>3.18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19.27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0.73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0.18002399999999999</v>
      </c>
      <c r="AD94">
        <f t="shared" si="4"/>
        <v>22.899975999999999</v>
      </c>
      <c r="AE94">
        <v>0</v>
      </c>
      <c r="AF94" s="25"/>
      <c r="AG94">
        <f t="shared" si="5"/>
        <v>22.899975999999999</v>
      </c>
      <c r="AI94" s="35">
        <f>PXIL!M94</f>
        <v>0</v>
      </c>
      <c r="AJ94" s="35">
        <f>PXIL!S94</f>
        <v>0</v>
      </c>
      <c r="AK94" s="35">
        <f>RTM_IEX!M94</f>
        <v>3.08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19.27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2.4300000000000002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0.19406399999999999</v>
      </c>
      <c r="AD95">
        <f t="shared" si="4"/>
        <v>24.685935999999998</v>
      </c>
      <c r="AE95">
        <v>0</v>
      </c>
      <c r="AF95" s="25"/>
      <c r="AG95">
        <f t="shared" si="5"/>
        <v>24.685935999999998</v>
      </c>
      <c r="AI95" s="35">
        <f>PXIL!M95</f>
        <v>0</v>
      </c>
      <c r="AJ95" s="35">
        <f>PXIL!S95</f>
        <v>0</v>
      </c>
      <c r="AK95" s="35">
        <f>RTM_IEX!M95</f>
        <v>3.18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19.27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0.4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0.15716999999999998</v>
      </c>
      <c r="AD96">
        <f t="shared" si="4"/>
        <v>19.992829999999998</v>
      </c>
      <c r="AE96">
        <v>0</v>
      </c>
      <c r="AF96" s="25"/>
      <c r="AG96">
        <f t="shared" si="5"/>
        <v>19.992829999999998</v>
      </c>
      <c r="AI96" s="35">
        <f>PXIL!M96</f>
        <v>0</v>
      </c>
      <c r="AJ96" s="35">
        <f>PXIL!S96</f>
        <v>0</v>
      </c>
      <c r="AK96" s="35">
        <f>RTM_IEX!M96</f>
        <v>0.48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19.27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0.27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0.15467399999999998</v>
      </c>
      <c r="AD97">
        <f t="shared" si="4"/>
        <v>19.675325999999998</v>
      </c>
      <c r="AE97">
        <v>0</v>
      </c>
      <c r="AF97" s="25"/>
      <c r="AG97">
        <f t="shared" si="5"/>
        <v>19.675325999999998</v>
      </c>
      <c r="AI97" s="35">
        <f>PXIL!M97</f>
        <v>0</v>
      </c>
      <c r="AJ97" s="35">
        <f>PXIL!S97</f>
        <v>0</v>
      </c>
      <c r="AK97" s="35">
        <f>RTM_IEX!M97</f>
        <v>0.28999999999999998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19.27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0.150306</v>
      </c>
      <c r="AD98">
        <f t="shared" si="4"/>
        <v>19.119693999999999</v>
      </c>
      <c r="AE98">
        <v>0</v>
      </c>
      <c r="AF98" s="25"/>
      <c r="AG98">
        <f t="shared" si="5"/>
        <v>19.119693999999999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0.44687749999999965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3.8585000000000015E-2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4.1934555000000011E-3</v>
      </c>
      <c r="AD99">
        <f t="shared" si="6"/>
        <v>0.53342904449999984</v>
      </c>
      <c r="AE99">
        <f t="shared" ref="AE99:AT99" si="8">SUM(AE3:AE98)/4000</f>
        <v>0</v>
      </c>
      <c r="AG99">
        <f t="shared" si="8"/>
        <v>0.53342904449999984</v>
      </c>
      <c r="AI99">
        <f t="shared" si="8"/>
        <v>0</v>
      </c>
      <c r="AJ99">
        <f t="shared" si="8"/>
        <v>0</v>
      </c>
      <c r="AK99">
        <f t="shared" si="8"/>
        <v>1.6335000000000002E-2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3.5824999999999989E-2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45745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'[1]29'!B5</f>
        <v>165</v>
      </c>
      <c r="C3" s="16">
        <f>'[1]29'!C5</f>
        <v>0</v>
      </c>
      <c r="D3" s="16">
        <f>'[1]29'!D5</f>
        <v>165</v>
      </c>
      <c r="E3" s="16">
        <f>'[1]29'!E5</f>
        <v>0</v>
      </c>
      <c r="F3" s="15">
        <f>SUM(B3:E3)</f>
        <v>330</v>
      </c>
      <c r="G3" s="15">
        <f>'[1]29'!H5</f>
        <v>0</v>
      </c>
      <c r="H3" s="16">
        <f>'[1]29'!I5</f>
        <v>0</v>
      </c>
      <c r="I3" s="16">
        <f>'[1]29'!J5</f>
        <v>0</v>
      </c>
      <c r="J3" s="16">
        <f>'[1]29'!K5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  <c r="R3" s="17"/>
    </row>
    <row r="4" spans="1:18">
      <c r="A4" s="8" t="s">
        <v>46</v>
      </c>
      <c r="B4" s="15">
        <f>'[1]29'!B6</f>
        <v>165</v>
      </c>
      <c r="C4" s="16">
        <f>'[1]29'!C6</f>
        <v>0</v>
      </c>
      <c r="D4" s="16">
        <f>'[1]29'!D6</f>
        <v>165</v>
      </c>
      <c r="E4" s="16">
        <f>'[1]29'!E6</f>
        <v>0</v>
      </c>
      <c r="F4" s="15">
        <f>SUM(B4:E4)</f>
        <v>330</v>
      </c>
      <c r="G4" s="15">
        <f>'[1]29'!H6</f>
        <v>0</v>
      </c>
      <c r="H4" s="16">
        <f>'[1]29'!I6</f>
        <v>0</v>
      </c>
      <c r="I4" s="16">
        <f>'[1]29'!J6</f>
        <v>0</v>
      </c>
      <c r="J4" s="16">
        <f>'[1]29'!K6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  <c r="R4" s="17"/>
    </row>
    <row r="5" spans="1:18">
      <c r="A5" s="8" t="s">
        <v>47</v>
      </c>
      <c r="B5" s="15">
        <f>'[1]29'!B7</f>
        <v>165</v>
      </c>
      <c r="C5" s="16">
        <f>'[1]29'!C7</f>
        <v>0</v>
      </c>
      <c r="D5" s="16">
        <f>'[1]29'!D7</f>
        <v>165</v>
      </c>
      <c r="E5" s="16">
        <f>'[1]29'!E7</f>
        <v>0</v>
      </c>
      <c r="F5" s="15">
        <f t="shared" ref="F5:F68" si="6">SUM(B5:E5)</f>
        <v>330</v>
      </c>
      <c r="G5" s="15">
        <f>'[1]29'!H7</f>
        <v>0</v>
      </c>
      <c r="H5" s="16">
        <f>'[1]29'!I7</f>
        <v>0</v>
      </c>
      <c r="I5" s="16">
        <f>'[1]29'!J7</f>
        <v>0</v>
      </c>
      <c r="J5" s="16">
        <f>'[1]29'!K7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7"/>
    </row>
    <row r="6" spans="1:18">
      <c r="A6" s="8" t="s">
        <v>48</v>
      </c>
      <c r="B6" s="15">
        <f>'[1]29'!B8</f>
        <v>165</v>
      </c>
      <c r="C6" s="16">
        <f>'[1]29'!C8</f>
        <v>0</v>
      </c>
      <c r="D6" s="16">
        <f>'[1]29'!D8</f>
        <v>165</v>
      </c>
      <c r="E6" s="16">
        <f>'[1]29'!E8</f>
        <v>0</v>
      </c>
      <c r="F6" s="15">
        <f t="shared" si="6"/>
        <v>330</v>
      </c>
      <c r="G6" s="15">
        <f>'[1]29'!H8</f>
        <v>0</v>
      </c>
      <c r="H6" s="16">
        <f>'[1]29'!I8</f>
        <v>0</v>
      </c>
      <c r="I6" s="16">
        <f>'[1]29'!J8</f>
        <v>0</v>
      </c>
      <c r="J6" s="16">
        <f>'[1]29'!K8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  <c r="R6" s="17"/>
    </row>
    <row r="7" spans="1:18">
      <c r="A7" s="8" t="s">
        <v>49</v>
      </c>
      <c r="B7" s="15">
        <f>'[1]29'!B9</f>
        <v>165</v>
      </c>
      <c r="C7" s="16">
        <f>'[1]29'!C9</f>
        <v>0</v>
      </c>
      <c r="D7" s="16">
        <f>'[1]29'!D9</f>
        <v>165</v>
      </c>
      <c r="E7" s="16">
        <f>'[1]29'!E9</f>
        <v>0</v>
      </c>
      <c r="F7" s="15">
        <f t="shared" si="6"/>
        <v>330</v>
      </c>
      <c r="G7" s="15">
        <f>'[1]29'!H9</f>
        <v>0</v>
      </c>
      <c r="H7" s="16">
        <f>'[1]29'!I9</f>
        <v>0</v>
      </c>
      <c r="I7" s="16">
        <f>'[1]29'!J9</f>
        <v>0</v>
      </c>
      <c r="J7" s="16">
        <f>'[1]29'!K9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  <c r="R7" s="17"/>
    </row>
    <row r="8" spans="1:18">
      <c r="A8" s="8" t="s">
        <v>50</v>
      </c>
      <c r="B8" s="15">
        <f>'[1]29'!B10</f>
        <v>165</v>
      </c>
      <c r="C8" s="16">
        <f>'[1]29'!C10</f>
        <v>0</v>
      </c>
      <c r="D8" s="16">
        <f>'[1]29'!D10</f>
        <v>165</v>
      </c>
      <c r="E8" s="16">
        <f>'[1]29'!E10</f>
        <v>0</v>
      </c>
      <c r="F8" s="15">
        <f t="shared" si="6"/>
        <v>330</v>
      </c>
      <c r="G8" s="15">
        <f>'[1]29'!H10</f>
        <v>0</v>
      </c>
      <c r="H8" s="16">
        <f>'[1]29'!I10</f>
        <v>0</v>
      </c>
      <c r="I8" s="16">
        <f>'[1]29'!J10</f>
        <v>0</v>
      </c>
      <c r="J8" s="16">
        <f>'[1]29'!K10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  <c r="R8" s="17"/>
    </row>
    <row r="9" spans="1:18">
      <c r="A9" s="8" t="s">
        <v>51</v>
      </c>
      <c r="B9" s="15">
        <f>'[1]29'!B11</f>
        <v>165</v>
      </c>
      <c r="C9" s="16">
        <f>'[1]29'!C11</f>
        <v>0</v>
      </c>
      <c r="D9" s="16">
        <f>'[1]29'!D11</f>
        <v>165</v>
      </c>
      <c r="E9" s="16">
        <f>'[1]29'!E11</f>
        <v>0</v>
      </c>
      <c r="F9" s="15">
        <f t="shared" si="6"/>
        <v>330</v>
      </c>
      <c r="G9" s="15">
        <f>'[1]29'!H11</f>
        <v>0</v>
      </c>
      <c r="H9" s="16">
        <f>'[1]29'!I11</f>
        <v>0</v>
      </c>
      <c r="I9" s="16">
        <f>'[1]29'!J11</f>
        <v>0</v>
      </c>
      <c r="J9" s="16">
        <f>'[1]29'!K11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  <c r="R9" s="17"/>
    </row>
    <row r="10" spans="1:18">
      <c r="A10" s="8" t="s">
        <v>52</v>
      </c>
      <c r="B10" s="15">
        <f>'[1]29'!B12</f>
        <v>165</v>
      </c>
      <c r="C10" s="16">
        <f>'[1]29'!C12</f>
        <v>0</v>
      </c>
      <c r="D10" s="16">
        <f>'[1]29'!D12</f>
        <v>165</v>
      </c>
      <c r="E10" s="16">
        <f>'[1]29'!E12</f>
        <v>0</v>
      </c>
      <c r="F10" s="15">
        <f t="shared" si="6"/>
        <v>330</v>
      </c>
      <c r="G10" s="15">
        <f>'[1]29'!H12</f>
        <v>0</v>
      </c>
      <c r="H10" s="16">
        <f>'[1]29'!I12</f>
        <v>0</v>
      </c>
      <c r="I10" s="16">
        <f>'[1]29'!J12</f>
        <v>0</v>
      </c>
      <c r="J10" s="16">
        <f>'[1]29'!K12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  <c r="R10" s="17"/>
    </row>
    <row r="11" spans="1:18">
      <c r="A11" s="8" t="s">
        <v>53</v>
      </c>
      <c r="B11" s="15">
        <f>'[1]29'!B13</f>
        <v>165</v>
      </c>
      <c r="C11" s="16">
        <f>'[1]29'!C13</f>
        <v>0</v>
      </c>
      <c r="D11" s="16">
        <f>'[1]29'!D13</f>
        <v>165</v>
      </c>
      <c r="E11" s="16">
        <f>'[1]29'!E13</f>
        <v>0</v>
      </c>
      <c r="F11" s="15">
        <f t="shared" si="6"/>
        <v>330</v>
      </c>
      <c r="G11" s="15">
        <f>'[1]29'!H13</f>
        <v>0</v>
      </c>
      <c r="H11" s="16">
        <f>'[1]29'!I13</f>
        <v>0</v>
      </c>
      <c r="I11" s="16">
        <f>'[1]29'!J13</f>
        <v>0</v>
      </c>
      <c r="J11" s="16">
        <f>'[1]29'!K13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  <c r="R11" s="17"/>
    </row>
    <row r="12" spans="1:18">
      <c r="A12" s="8" t="s">
        <v>54</v>
      </c>
      <c r="B12" s="15">
        <f>'[1]29'!B14</f>
        <v>165</v>
      </c>
      <c r="C12" s="16">
        <f>'[1]29'!C14</f>
        <v>0</v>
      </c>
      <c r="D12" s="16">
        <f>'[1]29'!D14</f>
        <v>165</v>
      </c>
      <c r="E12" s="16">
        <f>'[1]29'!E14</f>
        <v>0</v>
      </c>
      <c r="F12" s="15">
        <f t="shared" si="6"/>
        <v>330</v>
      </c>
      <c r="G12" s="15">
        <f>'[1]29'!H14</f>
        <v>0</v>
      </c>
      <c r="H12" s="16">
        <f>'[1]29'!I14</f>
        <v>0</v>
      </c>
      <c r="I12" s="16">
        <f>'[1]29'!J14</f>
        <v>0</v>
      </c>
      <c r="J12" s="16">
        <f>'[1]29'!K14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  <c r="R12" s="17"/>
    </row>
    <row r="13" spans="1:18">
      <c r="A13" s="8" t="s">
        <v>55</v>
      </c>
      <c r="B13" s="15">
        <f>'[1]29'!B15</f>
        <v>165</v>
      </c>
      <c r="C13" s="16">
        <f>'[1]29'!C15</f>
        <v>0</v>
      </c>
      <c r="D13" s="16">
        <f>'[1]29'!D15</f>
        <v>165</v>
      </c>
      <c r="E13" s="16">
        <f>'[1]29'!E15</f>
        <v>0</v>
      </c>
      <c r="F13" s="15">
        <f t="shared" si="6"/>
        <v>330</v>
      </c>
      <c r="G13" s="15">
        <f>'[1]29'!H15</f>
        <v>0</v>
      </c>
      <c r="H13" s="16">
        <f>'[1]29'!I15</f>
        <v>0</v>
      </c>
      <c r="I13" s="16">
        <f>'[1]29'!J15</f>
        <v>0</v>
      </c>
      <c r="J13" s="16">
        <f>'[1]29'!K15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  <c r="R13" s="17"/>
    </row>
    <row r="14" spans="1:18">
      <c r="A14" s="8" t="s">
        <v>56</v>
      </c>
      <c r="B14" s="15">
        <f>'[1]29'!B16</f>
        <v>165</v>
      </c>
      <c r="C14" s="16">
        <f>'[1]29'!C16</f>
        <v>0</v>
      </c>
      <c r="D14" s="16">
        <f>'[1]29'!D16</f>
        <v>165</v>
      </c>
      <c r="E14" s="16">
        <f>'[1]29'!E16</f>
        <v>0</v>
      </c>
      <c r="F14" s="15">
        <f t="shared" si="6"/>
        <v>330</v>
      </c>
      <c r="G14" s="15">
        <f>'[1]29'!H16</f>
        <v>0</v>
      </c>
      <c r="H14" s="16">
        <f>'[1]29'!I16</f>
        <v>0</v>
      </c>
      <c r="I14" s="16">
        <f>'[1]29'!J16</f>
        <v>0</v>
      </c>
      <c r="J14" s="16">
        <f>'[1]29'!K16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  <c r="R14" s="17"/>
    </row>
    <row r="15" spans="1:18">
      <c r="A15" s="8" t="s">
        <v>57</v>
      </c>
      <c r="B15" s="15">
        <f>'[1]29'!B17</f>
        <v>165</v>
      </c>
      <c r="C15" s="16">
        <f>'[1]29'!C17</f>
        <v>0</v>
      </c>
      <c r="D15" s="16">
        <f>'[1]29'!D17</f>
        <v>165</v>
      </c>
      <c r="E15" s="16">
        <f>'[1]29'!E17</f>
        <v>0</v>
      </c>
      <c r="F15" s="15">
        <f t="shared" si="6"/>
        <v>330</v>
      </c>
      <c r="G15" s="15">
        <f>'[1]29'!H17</f>
        <v>0</v>
      </c>
      <c r="H15" s="16">
        <f>'[1]29'!I17</f>
        <v>0</v>
      </c>
      <c r="I15" s="16">
        <f>'[1]29'!J17</f>
        <v>0</v>
      </c>
      <c r="J15" s="16">
        <f>'[1]29'!K17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  <c r="R15" s="17"/>
    </row>
    <row r="16" spans="1:18">
      <c r="A16" s="8" t="s">
        <v>58</v>
      </c>
      <c r="B16" s="15">
        <f>'[1]29'!B18</f>
        <v>165</v>
      </c>
      <c r="C16" s="16">
        <f>'[1]29'!C18</f>
        <v>0</v>
      </c>
      <c r="D16" s="16">
        <f>'[1]29'!D18</f>
        <v>165</v>
      </c>
      <c r="E16" s="16">
        <f>'[1]29'!E18</f>
        <v>0</v>
      </c>
      <c r="F16" s="15">
        <f t="shared" si="6"/>
        <v>330</v>
      </c>
      <c r="G16" s="15">
        <f>'[1]29'!H18</f>
        <v>0</v>
      </c>
      <c r="H16" s="16">
        <f>'[1]29'!I18</f>
        <v>0</v>
      </c>
      <c r="I16" s="16">
        <f>'[1]29'!J18</f>
        <v>0</v>
      </c>
      <c r="J16" s="16">
        <f>'[1]29'!K18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  <c r="R16" s="17"/>
    </row>
    <row r="17" spans="1:18">
      <c r="A17" s="8" t="s">
        <v>59</v>
      </c>
      <c r="B17" s="15">
        <f>'[1]29'!B19</f>
        <v>165</v>
      </c>
      <c r="C17" s="16">
        <f>'[1]29'!C19</f>
        <v>0</v>
      </c>
      <c r="D17" s="16">
        <f>'[1]29'!D19</f>
        <v>165</v>
      </c>
      <c r="E17" s="16">
        <f>'[1]29'!E19</f>
        <v>0</v>
      </c>
      <c r="F17" s="15">
        <f t="shared" si="6"/>
        <v>330</v>
      </c>
      <c r="G17" s="15">
        <f>'[1]29'!H19</f>
        <v>0</v>
      </c>
      <c r="H17" s="16">
        <f>'[1]29'!I19</f>
        <v>0</v>
      </c>
      <c r="I17" s="16">
        <f>'[1]29'!J19</f>
        <v>0</v>
      </c>
      <c r="J17" s="16">
        <f>'[1]29'!K19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  <c r="R17" s="17"/>
    </row>
    <row r="18" spans="1:18">
      <c r="A18" s="8" t="s">
        <v>60</v>
      </c>
      <c r="B18" s="15">
        <f>'[1]29'!B20</f>
        <v>165</v>
      </c>
      <c r="C18" s="16">
        <f>'[1]29'!C20</f>
        <v>0</v>
      </c>
      <c r="D18" s="16">
        <f>'[1]29'!D20</f>
        <v>165</v>
      </c>
      <c r="E18" s="16">
        <f>'[1]29'!E20</f>
        <v>0</v>
      </c>
      <c r="F18" s="15">
        <f t="shared" si="6"/>
        <v>330</v>
      </c>
      <c r="G18" s="15">
        <f>'[1]29'!H20</f>
        <v>0</v>
      </c>
      <c r="H18" s="16">
        <f>'[1]29'!I20</f>
        <v>0</v>
      </c>
      <c r="I18" s="16">
        <f>'[1]29'!J20</f>
        <v>0</v>
      </c>
      <c r="J18" s="16">
        <f>'[1]29'!K20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  <c r="R18" s="17"/>
    </row>
    <row r="19" spans="1:18">
      <c r="A19" s="8" t="s">
        <v>61</v>
      </c>
      <c r="B19" s="15">
        <f>'[1]29'!B21</f>
        <v>165</v>
      </c>
      <c r="C19" s="16">
        <f>'[1]29'!C21</f>
        <v>0</v>
      </c>
      <c r="D19" s="16">
        <f>'[1]29'!D21</f>
        <v>165</v>
      </c>
      <c r="E19" s="16">
        <f>'[1]29'!E21</f>
        <v>0</v>
      </c>
      <c r="F19" s="15">
        <f t="shared" si="6"/>
        <v>330</v>
      </c>
      <c r="G19" s="15">
        <f>'[1]29'!H21</f>
        <v>0</v>
      </c>
      <c r="H19" s="16">
        <f>'[1]29'!I21</f>
        <v>0</v>
      </c>
      <c r="I19" s="16">
        <f>'[1]29'!J21</f>
        <v>0</v>
      </c>
      <c r="J19" s="16">
        <f>'[1]29'!K21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  <c r="R19" s="17"/>
    </row>
    <row r="20" spans="1:18">
      <c r="A20" s="8" t="s">
        <v>62</v>
      </c>
      <c r="B20" s="15">
        <f>'[1]29'!B22</f>
        <v>165</v>
      </c>
      <c r="C20" s="16">
        <f>'[1]29'!C22</f>
        <v>0</v>
      </c>
      <c r="D20" s="16">
        <f>'[1]29'!D22</f>
        <v>165</v>
      </c>
      <c r="E20" s="16">
        <f>'[1]29'!E22</f>
        <v>0</v>
      </c>
      <c r="F20" s="15">
        <f t="shared" si="6"/>
        <v>330</v>
      </c>
      <c r="G20" s="15">
        <f>'[1]29'!H22</f>
        <v>0</v>
      </c>
      <c r="H20" s="16">
        <f>'[1]29'!I22</f>
        <v>0</v>
      </c>
      <c r="I20" s="16">
        <f>'[1]29'!J22</f>
        <v>0</v>
      </c>
      <c r="J20" s="16">
        <f>'[1]29'!K22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  <c r="R20" s="17"/>
    </row>
    <row r="21" spans="1:18">
      <c r="A21" s="8" t="s">
        <v>63</v>
      </c>
      <c r="B21" s="15">
        <f>'[1]29'!B23</f>
        <v>165</v>
      </c>
      <c r="C21" s="16">
        <f>'[1]29'!C23</f>
        <v>0</v>
      </c>
      <c r="D21" s="16">
        <f>'[1]29'!D23</f>
        <v>165</v>
      </c>
      <c r="E21" s="16">
        <f>'[1]29'!E23</f>
        <v>0</v>
      </c>
      <c r="F21" s="15">
        <f t="shared" si="6"/>
        <v>330</v>
      </c>
      <c r="G21" s="15">
        <f>'[1]29'!H23</f>
        <v>0</v>
      </c>
      <c r="H21" s="16">
        <f>'[1]29'!I23</f>
        <v>0</v>
      </c>
      <c r="I21" s="16">
        <f>'[1]29'!J23</f>
        <v>0</v>
      </c>
      <c r="J21" s="16">
        <f>'[1]29'!K23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  <c r="R21" s="17"/>
    </row>
    <row r="22" spans="1:18">
      <c r="A22" s="8" t="s">
        <v>64</v>
      </c>
      <c r="B22" s="15">
        <f>'[1]29'!B24</f>
        <v>165</v>
      </c>
      <c r="C22" s="16">
        <f>'[1]29'!C24</f>
        <v>0</v>
      </c>
      <c r="D22" s="16">
        <f>'[1]29'!D24</f>
        <v>165</v>
      </c>
      <c r="E22" s="16">
        <f>'[1]29'!E24</f>
        <v>0</v>
      </c>
      <c r="F22" s="15">
        <f t="shared" si="6"/>
        <v>330</v>
      </c>
      <c r="G22" s="15">
        <f>'[1]29'!H24</f>
        <v>0</v>
      </c>
      <c r="H22" s="16">
        <f>'[1]29'!I24</f>
        <v>0</v>
      </c>
      <c r="I22" s="16">
        <f>'[1]29'!J24</f>
        <v>0</v>
      </c>
      <c r="J22" s="16">
        <f>'[1]29'!K24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  <c r="R22" s="17"/>
    </row>
    <row r="23" spans="1:18">
      <c r="A23" s="8" t="s">
        <v>65</v>
      </c>
      <c r="B23" s="15">
        <f>'[1]29'!B25</f>
        <v>165</v>
      </c>
      <c r="C23" s="16">
        <f>'[1]29'!C25</f>
        <v>0</v>
      </c>
      <c r="D23" s="16">
        <f>'[1]29'!D25</f>
        <v>165</v>
      </c>
      <c r="E23" s="16">
        <f>'[1]29'!E25</f>
        <v>0</v>
      </c>
      <c r="F23" s="15">
        <f t="shared" si="6"/>
        <v>330</v>
      </c>
      <c r="G23" s="15">
        <f>'[1]29'!H25</f>
        <v>0</v>
      </c>
      <c r="H23" s="16">
        <f>'[1]29'!I25</f>
        <v>0</v>
      </c>
      <c r="I23" s="16">
        <f>'[1]29'!J25</f>
        <v>0</v>
      </c>
      <c r="J23" s="16">
        <f>'[1]29'!K25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  <c r="R23" s="17"/>
    </row>
    <row r="24" spans="1:18">
      <c r="A24" s="8" t="s">
        <v>66</v>
      </c>
      <c r="B24" s="15">
        <f>'[1]29'!B26</f>
        <v>165</v>
      </c>
      <c r="C24" s="16">
        <f>'[1]29'!C26</f>
        <v>0</v>
      </c>
      <c r="D24" s="16">
        <f>'[1]29'!D26</f>
        <v>165</v>
      </c>
      <c r="E24" s="16">
        <f>'[1]29'!E26</f>
        <v>0</v>
      </c>
      <c r="F24" s="15">
        <f t="shared" si="6"/>
        <v>330</v>
      </c>
      <c r="G24" s="15">
        <f>'[1]29'!H26</f>
        <v>0</v>
      </c>
      <c r="H24" s="16">
        <f>'[1]29'!I26</f>
        <v>0</v>
      </c>
      <c r="I24" s="16">
        <f>'[1]29'!J26</f>
        <v>0</v>
      </c>
      <c r="J24" s="16">
        <f>'[1]29'!K26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  <c r="R24" s="17"/>
    </row>
    <row r="25" spans="1:18">
      <c r="A25" s="8" t="s">
        <v>67</v>
      </c>
      <c r="B25" s="15">
        <f>'[1]29'!B27</f>
        <v>165</v>
      </c>
      <c r="C25" s="16">
        <f>'[1]29'!C27</f>
        <v>0</v>
      </c>
      <c r="D25" s="16">
        <f>'[1]29'!D27</f>
        <v>165</v>
      </c>
      <c r="E25" s="16">
        <f>'[1]29'!E27</f>
        <v>0</v>
      </c>
      <c r="F25" s="15">
        <f t="shared" si="6"/>
        <v>330</v>
      </c>
      <c r="G25" s="15">
        <f>'[1]29'!H27</f>
        <v>0</v>
      </c>
      <c r="H25" s="16">
        <f>'[1]29'!I27</f>
        <v>0</v>
      </c>
      <c r="I25" s="16">
        <f>'[1]29'!J27</f>
        <v>0</v>
      </c>
      <c r="J25" s="16">
        <f>'[1]29'!K27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  <c r="R25" s="17"/>
    </row>
    <row r="26" spans="1:18">
      <c r="A26" s="8" t="s">
        <v>68</v>
      </c>
      <c r="B26" s="15">
        <f>'[1]29'!B28</f>
        <v>165</v>
      </c>
      <c r="C26" s="16">
        <f>'[1]29'!C28</f>
        <v>0</v>
      </c>
      <c r="D26" s="16">
        <f>'[1]29'!D28</f>
        <v>165</v>
      </c>
      <c r="E26" s="16">
        <f>'[1]29'!E28</f>
        <v>0</v>
      </c>
      <c r="F26" s="15">
        <f t="shared" si="6"/>
        <v>330</v>
      </c>
      <c r="G26" s="15">
        <f>'[1]29'!H28</f>
        <v>0</v>
      </c>
      <c r="H26" s="16">
        <f>'[1]29'!I28</f>
        <v>0</v>
      </c>
      <c r="I26" s="16">
        <f>'[1]29'!J28</f>
        <v>0</v>
      </c>
      <c r="J26" s="16">
        <f>'[1]29'!K28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  <c r="R26" s="17"/>
    </row>
    <row r="27" spans="1:18">
      <c r="A27" s="8" t="s">
        <v>69</v>
      </c>
      <c r="B27" s="15">
        <f>'[1]29'!B29</f>
        <v>165</v>
      </c>
      <c r="C27" s="16">
        <f>'[1]29'!C29</f>
        <v>0</v>
      </c>
      <c r="D27" s="16">
        <f>'[1]29'!D29</f>
        <v>165</v>
      </c>
      <c r="E27" s="16">
        <f>'[1]29'!E29</f>
        <v>0</v>
      </c>
      <c r="F27" s="15">
        <f t="shared" si="6"/>
        <v>330</v>
      </c>
      <c r="G27" s="15">
        <f>'[1]29'!H29</f>
        <v>0</v>
      </c>
      <c r="H27" s="16">
        <f>'[1]29'!I29</f>
        <v>0</v>
      </c>
      <c r="I27" s="16">
        <f>'[1]29'!J29</f>
        <v>0</v>
      </c>
      <c r="J27" s="16">
        <f>'[1]29'!K29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  <c r="R27" s="17"/>
    </row>
    <row r="28" spans="1:18">
      <c r="A28" s="8" t="s">
        <v>70</v>
      </c>
      <c r="B28" s="15">
        <f>'[1]29'!B30</f>
        <v>165</v>
      </c>
      <c r="C28" s="16">
        <f>'[1]29'!C30</f>
        <v>0</v>
      </c>
      <c r="D28" s="16">
        <f>'[1]29'!D30</f>
        <v>165</v>
      </c>
      <c r="E28" s="16">
        <f>'[1]29'!E30</f>
        <v>0</v>
      </c>
      <c r="F28" s="15">
        <f t="shared" si="6"/>
        <v>330</v>
      </c>
      <c r="G28" s="15">
        <f>'[1]29'!H30</f>
        <v>0</v>
      </c>
      <c r="H28" s="16">
        <f>'[1]29'!I30</f>
        <v>0</v>
      </c>
      <c r="I28" s="16">
        <f>'[1]29'!J30</f>
        <v>0</v>
      </c>
      <c r="J28" s="16">
        <f>'[1]29'!K30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  <c r="R28" s="17"/>
    </row>
    <row r="29" spans="1:18">
      <c r="A29" s="8" t="s">
        <v>71</v>
      </c>
      <c r="B29" s="15">
        <f>'[1]29'!B31</f>
        <v>165</v>
      </c>
      <c r="C29" s="16">
        <f>'[1]29'!C31</f>
        <v>0</v>
      </c>
      <c r="D29" s="16">
        <f>'[1]29'!D31</f>
        <v>165</v>
      </c>
      <c r="E29" s="16">
        <f>'[1]29'!E31</f>
        <v>0</v>
      </c>
      <c r="F29" s="15">
        <f t="shared" si="6"/>
        <v>330</v>
      </c>
      <c r="G29" s="15">
        <f>'[1]29'!H31</f>
        <v>0</v>
      </c>
      <c r="H29" s="16">
        <f>'[1]29'!I31</f>
        <v>0</v>
      </c>
      <c r="I29" s="16">
        <f>'[1]29'!J31</f>
        <v>0</v>
      </c>
      <c r="J29" s="16">
        <f>'[1]29'!K31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  <c r="R29" s="17"/>
    </row>
    <row r="30" spans="1:18">
      <c r="A30" s="8" t="s">
        <v>72</v>
      </c>
      <c r="B30" s="15">
        <f>'[1]29'!B32</f>
        <v>165</v>
      </c>
      <c r="C30" s="16">
        <f>'[1]29'!C32</f>
        <v>0</v>
      </c>
      <c r="D30" s="16">
        <f>'[1]29'!D32</f>
        <v>165</v>
      </c>
      <c r="E30" s="16">
        <f>'[1]29'!E32</f>
        <v>0</v>
      </c>
      <c r="F30" s="15">
        <f t="shared" si="6"/>
        <v>330</v>
      </c>
      <c r="G30" s="15">
        <f>'[1]29'!H32</f>
        <v>0</v>
      </c>
      <c r="H30" s="16">
        <f>'[1]29'!I32</f>
        <v>0</v>
      </c>
      <c r="I30" s="16">
        <f>'[1]29'!J32</f>
        <v>0</v>
      </c>
      <c r="J30" s="16">
        <f>'[1]29'!K32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  <c r="R30" s="17"/>
    </row>
    <row r="31" spans="1:18">
      <c r="A31" s="8" t="s">
        <v>73</v>
      </c>
      <c r="B31" s="15">
        <f>'[1]29'!B33</f>
        <v>165</v>
      </c>
      <c r="C31" s="16">
        <f>'[1]29'!C33</f>
        <v>0</v>
      </c>
      <c r="D31" s="16">
        <f>'[1]29'!D33</f>
        <v>165</v>
      </c>
      <c r="E31" s="16">
        <f>'[1]29'!E33</f>
        <v>0</v>
      </c>
      <c r="F31" s="15">
        <f t="shared" si="6"/>
        <v>330</v>
      </c>
      <c r="G31" s="15">
        <f>'[1]29'!H33</f>
        <v>0</v>
      </c>
      <c r="H31" s="16">
        <f>'[1]29'!I33</f>
        <v>0</v>
      </c>
      <c r="I31" s="16">
        <f>'[1]29'!J33</f>
        <v>0</v>
      </c>
      <c r="J31" s="16">
        <f>'[1]29'!K33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  <c r="R31" s="17"/>
    </row>
    <row r="32" spans="1:18">
      <c r="A32" s="8" t="s">
        <v>74</v>
      </c>
      <c r="B32" s="15">
        <f>'[1]29'!B34</f>
        <v>165</v>
      </c>
      <c r="C32" s="16">
        <f>'[1]29'!C34</f>
        <v>0</v>
      </c>
      <c r="D32" s="16">
        <f>'[1]29'!D34</f>
        <v>165</v>
      </c>
      <c r="E32" s="16">
        <f>'[1]29'!E34</f>
        <v>0</v>
      </c>
      <c r="F32" s="15">
        <f t="shared" si="6"/>
        <v>330</v>
      </c>
      <c r="G32" s="15">
        <f>'[1]29'!H34</f>
        <v>0</v>
      </c>
      <c r="H32" s="16">
        <f>'[1]29'!I34</f>
        <v>0</v>
      </c>
      <c r="I32" s="16">
        <f>'[1]29'!J34</f>
        <v>0</v>
      </c>
      <c r="J32" s="16">
        <f>'[1]29'!K34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  <c r="R32" s="17"/>
    </row>
    <row r="33" spans="1:18">
      <c r="A33" s="8" t="s">
        <v>75</v>
      </c>
      <c r="B33" s="15">
        <f>'[1]29'!B35</f>
        <v>165</v>
      </c>
      <c r="C33" s="16">
        <f>'[1]29'!C35</f>
        <v>0</v>
      </c>
      <c r="D33" s="16">
        <f>'[1]29'!D35</f>
        <v>165</v>
      </c>
      <c r="E33" s="16">
        <f>'[1]29'!E35</f>
        <v>0</v>
      </c>
      <c r="F33" s="15">
        <f t="shared" si="6"/>
        <v>330</v>
      </c>
      <c r="G33" s="15">
        <f>'[1]29'!H35</f>
        <v>0</v>
      </c>
      <c r="H33" s="16">
        <f>'[1]29'!I35</f>
        <v>0</v>
      </c>
      <c r="I33" s="16">
        <f>'[1]29'!J35</f>
        <v>0</v>
      </c>
      <c r="J33" s="16">
        <f>'[1]29'!K35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  <c r="R33" s="17"/>
    </row>
    <row r="34" spans="1:18">
      <c r="A34" s="8" t="s">
        <v>76</v>
      </c>
      <c r="B34" s="15">
        <f>'[1]29'!B36</f>
        <v>165</v>
      </c>
      <c r="C34" s="16">
        <f>'[1]29'!C36</f>
        <v>0</v>
      </c>
      <c r="D34" s="16">
        <f>'[1]29'!D36</f>
        <v>165</v>
      </c>
      <c r="E34" s="16">
        <f>'[1]29'!E36</f>
        <v>0</v>
      </c>
      <c r="F34" s="15">
        <f t="shared" si="6"/>
        <v>330</v>
      </c>
      <c r="G34" s="15">
        <f>'[1]29'!H36</f>
        <v>0</v>
      </c>
      <c r="H34" s="16">
        <f>'[1]29'!I36</f>
        <v>0</v>
      </c>
      <c r="I34" s="16">
        <f>'[1]29'!J36</f>
        <v>0</v>
      </c>
      <c r="J34" s="16">
        <f>'[1]29'!K36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  <c r="R34" s="17"/>
    </row>
    <row r="35" spans="1:18">
      <c r="A35" s="8" t="s">
        <v>77</v>
      </c>
      <c r="B35" s="15">
        <f>'[1]29'!B37</f>
        <v>165</v>
      </c>
      <c r="C35" s="16">
        <f>'[1]29'!C37</f>
        <v>0</v>
      </c>
      <c r="D35" s="16">
        <f>'[1]29'!D37</f>
        <v>165</v>
      </c>
      <c r="E35" s="16">
        <f>'[1]29'!E37</f>
        <v>0</v>
      </c>
      <c r="F35" s="15">
        <f t="shared" si="6"/>
        <v>330</v>
      </c>
      <c r="G35" s="15">
        <f>'[1]29'!H37</f>
        <v>0</v>
      </c>
      <c r="H35" s="16">
        <f>'[1]29'!I37</f>
        <v>0</v>
      </c>
      <c r="I35" s="16">
        <f>'[1]29'!J37</f>
        <v>0</v>
      </c>
      <c r="J35" s="16">
        <f>'[1]29'!K37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  <c r="R35" s="17"/>
    </row>
    <row r="36" spans="1:18">
      <c r="A36" s="8" t="s">
        <v>78</v>
      </c>
      <c r="B36" s="15">
        <f>'[1]29'!B38</f>
        <v>165</v>
      </c>
      <c r="C36" s="16">
        <f>'[1]29'!C38</f>
        <v>0</v>
      </c>
      <c r="D36" s="16">
        <f>'[1]29'!D38</f>
        <v>165</v>
      </c>
      <c r="E36" s="16">
        <f>'[1]29'!E38</f>
        <v>0</v>
      </c>
      <c r="F36" s="15">
        <f t="shared" si="6"/>
        <v>330</v>
      </c>
      <c r="G36" s="15">
        <f>'[1]29'!H38</f>
        <v>0</v>
      </c>
      <c r="H36" s="16">
        <f>'[1]29'!I38</f>
        <v>0</v>
      </c>
      <c r="I36" s="16">
        <f>'[1]29'!J38</f>
        <v>0</v>
      </c>
      <c r="J36" s="16">
        <f>'[1]29'!K38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  <c r="R36" s="17"/>
    </row>
    <row r="37" spans="1:18">
      <c r="A37" s="8" t="s">
        <v>79</v>
      </c>
      <c r="B37" s="15">
        <f>'[1]29'!B39</f>
        <v>165</v>
      </c>
      <c r="C37" s="16">
        <f>'[1]29'!C39</f>
        <v>0</v>
      </c>
      <c r="D37" s="16">
        <f>'[1]29'!D39</f>
        <v>165</v>
      </c>
      <c r="E37" s="16">
        <f>'[1]29'!E39</f>
        <v>0</v>
      </c>
      <c r="F37" s="15">
        <f t="shared" si="6"/>
        <v>330</v>
      </c>
      <c r="G37" s="15">
        <f>'[1]29'!H39</f>
        <v>0</v>
      </c>
      <c r="H37" s="16">
        <f>'[1]29'!I39</f>
        <v>0</v>
      </c>
      <c r="I37" s="16">
        <f>'[1]29'!J39</f>
        <v>0</v>
      </c>
      <c r="J37" s="16">
        <f>'[1]29'!K39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  <c r="R37" s="17"/>
    </row>
    <row r="38" spans="1:18">
      <c r="A38" s="8" t="s">
        <v>80</v>
      </c>
      <c r="B38" s="15">
        <f>'[1]29'!B40</f>
        <v>165</v>
      </c>
      <c r="C38" s="16">
        <f>'[1]29'!C40</f>
        <v>0</v>
      </c>
      <c r="D38" s="16">
        <f>'[1]29'!D40</f>
        <v>165</v>
      </c>
      <c r="E38" s="16">
        <f>'[1]29'!E40</f>
        <v>0</v>
      </c>
      <c r="F38" s="15">
        <f t="shared" si="6"/>
        <v>330</v>
      </c>
      <c r="G38" s="15">
        <f>'[1]29'!H40</f>
        <v>0</v>
      </c>
      <c r="H38" s="16">
        <f>'[1]29'!I40</f>
        <v>0</v>
      </c>
      <c r="I38" s="16">
        <f>'[1]29'!J40</f>
        <v>0</v>
      </c>
      <c r="J38" s="16">
        <f>'[1]29'!K40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  <c r="R38" s="17"/>
    </row>
    <row r="39" spans="1:18">
      <c r="A39" s="8" t="s">
        <v>81</v>
      </c>
      <c r="B39" s="15">
        <f>'[1]29'!B41</f>
        <v>165</v>
      </c>
      <c r="C39" s="16">
        <f>'[1]29'!C41</f>
        <v>0</v>
      </c>
      <c r="D39" s="16">
        <f>'[1]29'!D41</f>
        <v>165</v>
      </c>
      <c r="E39" s="16">
        <f>'[1]29'!E41</f>
        <v>0</v>
      </c>
      <c r="F39" s="15">
        <f t="shared" si="6"/>
        <v>330</v>
      </c>
      <c r="G39" s="15">
        <f>'[1]29'!H41</f>
        <v>0</v>
      </c>
      <c r="H39" s="16">
        <f>'[1]29'!I41</f>
        <v>0</v>
      </c>
      <c r="I39" s="16">
        <f>'[1]29'!J41</f>
        <v>0</v>
      </c>
      <c r="J39" s="16">
        <f>'[1]29'!K41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  <c r="R39" s="17"/>
    </row>
    <row r="40" spans="1:18">
      <c r="A40" s="8" t="s">
        <v>82</v>
      </c>
      <c r="B40" s="15">
        <f>'[1]29'!B42</f>
        <v>165</v>
      </c>
      <c r="C40" s="16">
        <f>'[1]29'!C42</f>
        <v>0</v>
      </c>
      <c r="D40" s="16">
        <f>'[1]29'!D42</f>
        <v>165</v>
      </c>
      <c r="E40" s="16">
        <f>'[1]29'!E42</f>
        <v>0</v>
      </c>
      <c r="F40" s="15">
        <f t="shared" si="6"/>
        <v>330</v>
      </c>
      <c r="G40" s="15">
        <f>'[1]29'!H42</f>
        <v>0</v>
      </c>
      <c r="H40" s="16">
        <f>'[1]29'!I42</f>
        <v>0</v>
      </c>
      <c r="I40" s="16">
        <f>'[1]29'!J42</f>
        <v>0</v>
      </c>
      <c r="J40" s="16">
        <f>'[1]29'!K42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  <c r="R40" s="17"/>
    </row>
    <row r="41" spans="1:18">
      <c r="A41" s="8" t="s">
        <v>83</v>
      </c>
      <c r="B41" s="15">
        <f>'[1]29'!B43</f>
        <v>165</v>
      </c>
      <c r="C41" s="16">
        <f>'[1]29'!C43</f>
        <v>0</v>
      </c>
      <c r="D41" s="16">
        <f>'[1]29'!D43</f>
        <v>165</v>
      </c>
      <c r="E41" s="16">
        <f>'[1]29'!E43</f>
        <v>0</v>
      </c>
      <c r="F41" s="15">
        <f t="shared" si="6"/>
        <v>330</v>
      </c>
      <c r="G41" s="15">
        <f>'[1]29'!H43</f>
        <v>0</v>
      </c>
      <c r="H41" s="16">
        <f>'[1]29'!I43</f>
        <v>0</v>
      </c>
      <c r="I41" s="16">
        <f>'[1]29'!J43</f>
        <v>0</v>
      </c>
      <c r="J41" s="16">
        <f>'[1]29'!K43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  <c r="R41" s="17"/>
    </row>
    <row r="42" spans="1:18">
      <c r="A42" s="8" t="s">
        <v>84</v>
      </c>
      <c r="B42" s="15">
        <f>'[1]29'!B44</f>
        <v>165</v>
      </c>
      <c r="C42" s="16">
        <f>'[1]29'!C44</f>
        <v>0</v>
      </c>
      <c r="D42" s="16">
        <f>'[1]29'!D44</f>
        <v>165</v>
      </c>
      <c r="E42" s="16">
        <f>'[1]29'!E44</f>
        <v>0</v>
      </c>
      <c r="F42" s="15">
        <f t="shared" si="6"/>
        <v>330</v>
      </c>
      <c r="G42" s="15">
        <f>'[1]29'!H44</f>
        <v>0</v>
      </c>
      <c r="H42" s="16">
        <f>'[1]29'!I44</f>
        <v>0</v>
      </c>
      <c r="I42" s="16">
        <f>'[1]29'!J44</f>
        <v>0</v>
      </c>
      <c r="J42" s="16">
        <f>'[1]29'!K44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  <c r="R42" s="17"/>
    </row>
    <row r="43" spans="1:18">
      <c r="A43" s="8" t="s">
        <v>85</v>
      </c>
      <c r="B43" s="15">
        <f>'[1]29'!B45</f>
        <v>165</v>
      </c>
      <c r="C43" s="16">
        <f>'[1]29'!C45</f>
        <v>0</v>
      </c>
      <c r="D43" s="16">
        <f>'[1]29'!D45</f>
        <v>165</v>
      </c>
      <c r="E43" s="16">
        <f>'[1]29'!E45</f>
        <v>0</v>
      </c>
      <c r="F43" s="15">
        <f t="shared" si="6"/>
        <v>330</v>
      </c>
      <c r="G43" s="15">
        <f>'[1]29'!H45</f>
        <v>0</v>
      </c>
      <c r="H43" s="16">
        <f>'[1]29'!I45</f>
        <v>0</v>
      </c>
      <c r="I43" s="16">
        <f>'[1]29'!J45</f>
        <v>0</v>
      </c>
      <c r="J43" s="16">
        <f>'[1]29'!K45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  <c r="R43" s="17"/>
    </row>
    <row r="44" spans="1:18">
      <c r="A44" s="8" t="s">
        <v>86</v>
      </c>
      <c r="B44" s="15">
        <f>'[1]29'!B46</f>
        <v>165</v>
      </c>
      <c r="C44" s="16">
        <f>'[1]29'!C46</f>
        <v>0</v>
      </c>
      <c r="D44" s="16">
        <f>'[1]29'!D46</f>
        <v>165</v>
      </c>
      <c r="E44" s="16">
        <f>'[1]29'!E46</f>
        <v>0</v>
      </c>
      <c r="F44" s="15">
        <f t="shared" si="6"/>
        <v>330</v>
      </c>
      <c r="G44" s="15">
        <f>'[1]29'!H46</f>
        <v>0</v>
      </c>
      <c r="H44" s="16">
        <f>'[1]29'!I46</f>
        <v>0</v>
      </c>
      <c r="I44" s="16">
        <f>'[1]29'!J46</f>
        <v>0</v>
      </c>
      <c r="J44" s="16">
        <f>'[1]29'!K46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  <c r="R44" s="17"/>
    </row>
    <row r="45" spans="1:18">
      <c r="A45" s="8" t="s">
        <v>87</v>
      </c>
      <c r="B45" s="15">
        <f>'[1]29'!B47</f>
        <v>165</v>
      </c>
      <c r="C45" s="16">
        <f>'[1]29'!C47</f>
        <v>0</v>
      </c>
      <c r="D45" s="16">
        <f>'[1]29'!D47</f>
        <v>165</v>
      </c>
      <c r="E45" s="16">
        <f>'[1]29'!E47</f>
        <v>0</v>
      </c>
      <c r="F45" s="15">
        <f t="shared" si="6"/>
        <v>330</v>
      </c>
      <c r="G45" s="15">
        <f>'[1]29'!H47</f>
        <v>0</v>
      </c>
      <c r="H45" s="16">
        <f>'[1]29'!I47</f>
        <v>0</v>
      </c>
      <c r="I45" s="16">
        <f>'[1]29'!J47</f>
        <v>0</v>
      </c>
      <c r="J45" s="16">
        <f>'[1]29'!K47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  <c r="R45" s="17"/>
    </row>
    <row r="46" spans="1:18">
      <c r="A46" s="8" t="s">
        <v>88</v>
      </c>
      <c r="B46" s="15">
        <f>'[1]29'!B48</f>
        <v>165</v>
      </c>
      <c r="C46" s="16">
        <f>'[1]29'!C48</f>
        <v>0</v>
      </c>
      <c r="D46" s="16">
        <f>'[1]29'!D48</f>
        <v>165</v>
      </c>
      <c r="E46" s="16">
        <f>'[1]29'!E48</f>
        <v>0</v>
      </c>
      <c r="F46" s="15">
        <f t="shared" si="6"/>
        <v>330</v>
      </c>
      <c r="G46" s="15">
        <f>'[1]29'!H48</f>
        <v>0</v>
      </c>
      <c r="H46" s="16">
        <f>'[1]29'!I48</f>
        <v>0</v>
      </c>
      <c r="I46" s="16">
        <f>'[1]29'!J48</f>
        <v>0</v>
      </c>
      <c r="J46" s="16">
        <f>'[1]29'!K48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  <c r="R46" s="17"/>
    </row>
    <row r="47" spans="1:18">
      <c r="A47" s="8" t="s">
        <v>89</v>
      </c>
      <c r="B47" s="15">
        <f>'[1]29'!B49</f>
        <v>165</v>
      </c>
      <c r="C47" s="16">
        <f>'[1]29'!C49</f>
        <v>0</v>
      </c>
      <c r="D47" s="16">
        <f>'[1]29'!D49</f>
        <v>165</v>
      </c>
      <c r="E47" s="16">
        <f>'[1]29'!E49</f>
        <v>0</v>
      </c>
      <c r="F47" s="15">
        <f t="shared" si="6"/>
        <v>330</v>
      </c>
      <c r="G47" s="15">
        <f>'[1]29'!H49</f>
        <v>0</v>
      </c>
      <c r="H47" s="16">
        <f>'[1]29'!I49</f>
        <v>0</v>
      </c>
      <c r="I47" s="16">
        <f>'[1]29'!J49</f>
        <v>0</v>
      </c>
      <c r="J47" s="16">
        <f>'[1]29'!K49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  <c r="R47" s="17"/>
    </row>
    <row r="48" spans="1:18">
      <c r="A48" s="8" t="s">
        <v>90</v>
      </c>
      <c r="B48" s="15">
        <f>'[1]29'!B50</f>
        <v>165</v>
      </c>
      <c r="C48" s="16">
        <f>'[1]29'!C50</f>
        <v>0</v>
      </c>
      <c r="D48" s="16">
        <f>'[1]29'!D50</f>
        <v>165</v>
      </c>
      <c r="E48" s="16">
        <f>'[1]29'!E50</f>
        <v>0</v>
      </c>
      <c r="F48" s="15">
        <f t="shared" si="6"/>
        <v>330</v>
      </c>
      <c r="G48" s="15">
        <f>'[1]29'!H50</f>
        <v>0</v>
      </c>
      <c r="H48" s="16">
        <f>'[1]29'!I50</f>
        <v>0</v>
      </c>
      <c r="I48" s="16">
        <f>'[1]29'!J50</f>
        <v>0</v>
      </c>
      <c r="J48" s="16">
        <f>'[1]29'!K50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  <c r="R48" s="17"/>
    </row>
    <row r="49" spans="1:18">
      <c r="A49" s="8" t="s">
        <v>91</v>
      </c>
      <c r="B49" s="15">
        <f>'[1]29'!B51</f>
        <v>165</v>
      </c>
      <c r="C49" s="16">
        <f>'[1]29'!C51</f>
        <v>0</v>
      </c>
      <c r="D49" s="16">
        <f>'[1]29'!D51</f>
        <v>165</v>
      </c>
      <c r="E49" s="16">
        <f>'[1]29'!E51</f>
        <v>0</v>
      </c>
      <c r="F49" s="15">
        <f t="shared" si="6"/>
        <v>330</v>
      </c>
      <c r="G49" s="15">
        <f>'[1]29'!H51</f>
        <v>0</v>
      </c>
      <c r="H49" s="16">
        <f>'[1]29'!I51</f>
        <v>0</v>
      </c>
      <c r="I49" s="16">
        <f>'[1]29'!J51</f>
        <v>0</v>
      </c>
      <c r="J49" s="16">
        <f>'[1]29'!K51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  <c r="R49" s="17"/>
    </row>
    <row r="50" spans="1:18">
      <c r="A50" s="8" t="s">
        <v>92</v>
      </c>
      <c r="B50" s="15">
        <f>'[1]29'!B52</f>
        <v>165</v>
      </c>
      <c r="C50" s="16">
        <f>'[1]29'!C52</f>
        <v>0</v>
      </c>
      <c r="D50" s="16">
        <f>'[1]29'!D52</f>
        <v>165</v>
      </c>
      <c r="E50" s="16">
        <f>'[1]29'!E52</f>
        <v>0</v>
      </c>
      <c r="F50" s="15">
        <f t="shared" si="6"/>
        <v>330</v>
      </c>
      <c r="G50" s="15">
        <f>'[1]29'!H52</f>
        <v>0</v>
      </c>
      <c r="H50" s="16">
        <f>'[1]29'!I52</f>
        <v>0</v>
      </c>
      <c r="I50" s="16">
        <f>'[1]29'!J52</f>
        <v>0</v>
      </c>
      <c r="J50" s="16">
        <f>'[1]29'!K52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  <c r="R50" s="17"/>
    </row>
    <row r="51" spans="1:18">
      <c r="A51" s="8" t="s">
        <v>93</v>
      </c>
      <c r="B51" s="15">
        <f>'[1]29'!B53</f>
        <v>165</v>
      </c>
      <c r="C51" s="16">
        <f>'[1]29'!C53</f>
        <v>0</v>
      </c>
      <c r="D51" s="16">
        <f>'[1]29'!D53</f>
        <v>165</v>
      </c>
      <c r="E51" s="16">
        <f>'[1]29'!E53</f>
        <v>0</v>
      </c>
      <c r="F51" s="15">
        <f t="shared" si="6"/>
        <v>330</v>
      </c>
      <c r="G51" s="15">
        <f>'[1]29'!H53</f>
        <v>0</v>
      </c>
      <c r="H51" s="16">
        <f>'[1]29'!I53</f>
        <v>0</v>
      </c>
      <c r="I51" s="16">
        <f>'[1]29'!J53</f>
        <v>0</v>
      </c>
      <c r="J51" s="16">
        <f>'[1]29'!K53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  <c r="R51" s="17"/>
    </row>
    <row r="52" spans="1:18">
      <c r="A52" s="8" t="s">
        <v>94</v>
      </c>
      <c r="B52" s="15">
        <f>'[1]29'!B54</f>
        <v>165</v>
      </c>
      <c r="C52" s="16">
        <f>'[1]29'!C54</f>
        <v>0</v>
      </c>
      <c r="D52" s="16">
        <f>'[1]29'!D54</f>
        <v>165</v>
      </c>
      <c r="E52" s="16">
        <f>'[1]29'!E54</f>
        <v>0</v>
      </c>
      <c r="F52" s="15">
        <f t="shared" si="6"/>
        <v>330</v>
      </c>
      <c r="G52" s="15">
        <f>'[1]29'!H54</f>
        <v>0</v>
      </c>
      <c r="H52" s="16">
        <f>'[1]29'!I54</f>
        <v>0</v>
      </c>
      <c r="I52" s="16">
        <f>'[1]29'!J54</f>
        <v>0</v>
      </c>
      <c r="J52" s="16">
        <f>'[1]29'!K54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  <c r="R52" s="17"/>
    </row>
    <row r="53" spans="1:18">
      <c r="A53" s="8" t="s">
        <v>95</v>
      </c>
      <c r="B53" s="15">
        <f>'[1]29'!B55</f>
        <v>165</v>
      </c>
      <c r="C53" s="16">
        <f>'[1]29'!C55</f>
        <v>0</v>
      </c>
      <c r="D53" s="16">
        <f>'[1]29'!D55</f>
        <v>165</v>
      </c>
      <c r="E53" s="16">
        <f>'[1]29'!E55</f>
        <v>0</v>
      </c>
      <c r="F53" s="15">
        <f t="shared" si="6"/>
        <v>330</v>
      </c>
      <c r="G53" s="15">
        <f>'[1]29'!H55</f>
        <v>0</v>
      </c>
      <c r="H53" s="16">
        <f>'[1]29'!I55</f>
        <v>0</v>
      </c>
      <c r="I53" s="16">
        <f>'[1]29'!J55</f>
        <v>0</v>
      </c>
      <c r="J53" s="16">
        <f>'[1]29'!K55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  <c r="R53" s="17"/>
    </row>
    <row r="54" spans="1:18">
      <c r="A54" s="8" t="s">
        <v>96</v>
      </c>
      <c r="B54" s="15">
        <f>'[1]29'!B56</f>
        <v>165</v>
      </c>
      <c r="C54" s="16">
        <f>'[1]29'!C56</f>
        <v>0</v>
      </c>
      <c r="D54" s="16">
        <f>'[1]29'!D56</f>
        <v>165</v>
      </c>
      <c r="E54" s="16">
        <f>'[1]29'!E56</f>
        <v>0</v>
      </c>
      <c r="F54" s="15">
        <f t="shared" si="6"/>
        <v>330</v>
      </c>
      <c r="G54" s="15">
        <f>'[1]29'!H56</f>
        <v>0</v>
      </c>
      <c r="H54" s="16">
        <f>'[1]29'!I56</f>
        <v>0</v>
      </c>
      <c r="I54" s="16">
        <f>'[1]29'!J56</f>
        <v>0</v>
      </c>
      <c r="J54" s="16">
        <f>'[1]29'!K56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  <c r="R54" s="17"/>
    </row>
    <row r="55" spans="1:18">
      <c r="A55" s="8" t="s">
        <v>97</v>
      </c>
      <c r="B55" s="15">
        <f>'[1]29'!B57</f>
        <v>165</v>
      </c>
      <c r="C55" s="16">
        <f>'[1]29'!C57</f>
        <v>0</v>
      </c>
      <c r="D55" s="16">
        <f>'[1]29'!D57</f>
        <v>165</v>
      </c>
      <c r="E55" s="16">
        <f>'[1]29'!E57</f>
        <v>0</v>
      </c>
      <c r="F55" s="15">
        <f t="shared" si="6"/>
        <v>330</v>
      </c>
      <c r="G55" s="15">
        <f>'[1]29'!H57</f>
        <v>0</v>
      </c>
      <c r="H55" s="16">
        <f>'[1]29'!I57</f>
        <v>0</v>
      </c>
      <c r="I55" s="16">
        <f>'[1]29'!J57</f>
        <v>0</v>
      </c>
      <c r="J55" s="16">
        <f>'[1]29'!K57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  <c r="R55" s="17"/>
    </row>
    <row r="56" spans="1:18">
      <c r="A56" s="8" t="s">
        <v>98</v>
      </c>
      <c r="B56" s="15">
        <f>'[1]29'!B58</f>
        <v>165</v>
      </c>
      <c r="C56" s="16">
        <f>'[1]29'!C58</f>
        <v>0</v>
      </c>
      <c r="D56" s="16">
        <f>'[1]29'!D58</f>
        <v>165</v>
      </c>
      <c r="E56" s="16">
        <f>'[1]29'!E58</f>
        <v>0</v>
      </c>
      <c r="F56" s="15">
        <f t="shared" si="6"/>
        <v>330</v>
      </c>
      <c r="G56" s="15">
        <f>'[1]29'!H58</f>
        <v>0</v>
      </c>
      <c r="H56" s="16">
        <f>'[1]29'!I58</f>
        <v>0</v>
      </c>
      <c r="I56" s="16">
        <f>'[1]29'!J58</f>
        <v>0</v>
      </c>
      <c r="J56" s="16">
        <f>'[1]29'!K58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  <c r="R56" s="17"/>
    </row>
    <row r="57" spans="1:18">
      <c r="A57" s="8" t="s">
        <v>99</v>
      </c>
      <c r="B57" s="15">
        <f>'[1]29'!B59</f>
        <v>165</v>
      </c>
      <c r="C57" s="16">
        <f>'[1]29'!C59</f>
        <v>0</v>
      </c>
      <c r="D57" s="16">
        <f>'[1]29'!D59</f>
        <v>165</v>
      </c>
      <c r="E57" s="16">
        <f>'[1]29'!E59</f>
        <v>0</v>
      </c>
      <c r="F57" s="15">
        <f t="shared" si="6"/>
        <v>330</v>
      </c>
      <c r="G57" s="15">
        <f>'[1]29'!H59</f>
        <v>0</v>
      </c>
      <c r="H57" s="16">
        <f>'[1]29'!I59</f>
        <v>0</v>
      </c>
      <c r="I57" s="16">
        <f>'[1]29'!J59</f>
        <v>0</v>
      </c>
      <c r="J57" s="16">
        <f>'[1]29'!K59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  <c r="R57" s="17"/>
    </row>
    <row r="58" spans="1:18">
      <c r="A58" s="8" t="s">
        <v>100</v>
      </c>
      <c r="B58" s="15">
        <f>'[1]29'!B60</f>
        <v>165</v>
      </c>
      <c r="C58" s="16">
        <f>'[1]29'!C60</f>
        <v>0</v>
      </c>
      <c r="D58" s="16">
        <f>'[1]29'!D60</f>
        <v>165</v>
      </c>
      <c r="E58" s="16">
        <f>'[1]29'!E60</f>
        <v>0</v>
      </c>
      <c r="F58" s="15">
        <f t="shared" si="6"/>
        <v>330</v>
      </c>
      <c r="G58" s="15">
        <f>'[1]29'!H60</f>
        <v>0</v>
      </c>
      <c r="H58" s="16">
        <f>'[1]29'!I60</f>
        <v>0</v>
      </c>
      <c r="I58" s="16">
        <f>'[1]29'!J60</f>
        <v>0</v>
      </c>
      <c r="J58" s="16">
        <f>'[1]29'!K60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  <c r="R58" s="17"/>
    </row>
    <row r="59" spans="1:18">
      <c r="A59" s="8" t="s">
        <v>101</v>
      </c>
      <c r="B59" s="15">
        <f>'[1]29'!B61</f>
        <v>165</v>
      </c>
      <c r="C59" s="16">
        <f>'[1]29'!C61</f>
        <v>0</v>
      </c>
      <c r="D59" s="16">
        <f>'[1]29'!D61</f>
        <v>165</v>
      </c>
      <c r="E59" s="16">
        <f>'[1]29'!E61</f>
        <v>0</v>
      </c>
      <c r="F59" s="15">
        <f t="shared" si="6"/>
        <v>330</v>
      </c>
      <c r="G59" s="15">
        <f>'[1]29'!H61</f>
        <v>0</v>
      </c>
      <c r="H59" s="16">
        <f>'[1]29'!I61</f>
        <v>0</v>
      </c>
      <c r="I59" s="16">
        <f>'[1]29'!J61</f>
        <v>0</v>
      </c>
      <c r="J59" s="16">
        <f>'[1]29'!K61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  <c r="R59" s="17"/>
    </row>
    <row r="60" spans="1:18">
      <c r="A60" s="8" t="s">
        <v>102</v>
      </c>
      <c r="B60" s="15">
        <f>'[1]29'!B62</f>
        <v>165</v>
      </c>
      <c r="C60" s="16">
        <f>'[1]29'!C62</f>
        <v>0</v>
      </c>
      <c r="D60" s="16">
        <f>'[1]29'!D62</f>
        <v>165</v>
      </c>
      <c r="E60" s="16">
        <f>'[1]29'!E62</f>
        <v>0</v>
      </c>
      <c r="F60" s="15">
        <f t="shared" si="6"/>
        <v>330</v>
      </c>
      <c r="G60" s="15">
        <f>'[1]29'!H62</f>
        <v>0</v>
      </c>
      <c r="H60" s="16">
        <f>'[1]29'!I62</f>
        <v>0</v>
      </c>
      <c r="I60" s="16">
        <f>'[1]29'!J62</f>
        <v>0</v>
      </c>
      <c r="J60" s="16">
        <f>'[1]29'!K62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  <c r="R60" s="17"/>
    </row>
    <row r="61" spans="1:18">
      <c r="A61" s="8" t="s">
        <v>103</v>
      </c>
      <c r="B61" s="15">
        <f>'[1]29'!B63</f>
        <v>165</v>
      </c>
      <c r="C61" s="16">
        <f>'[1]29'!C63</f>
        <v>0</v>
      </c>
      <c r="D61" s="16">
        <f>'[1]29'!D63</f>
        <v>165</v>
      </c>
      <c r="E61" s="16">
        <f>'[1]29'!E63</f>
        <v>0</v>
      </c>
      <c r="F61" s="15">
        <f t="shared" si="6"/>
        <v>330</v>
      </c>
      <c r="G61" s="15">
        <f>'[1]29'!H63</f>
        <v>0</v>
      </c>
      <c r="H61" s="16">
        <f>'[1]29'!I63</f>
        <v>0</v>
      </c>
      <c r="I61" s="16">
        <f>'[1]29'!J63</f>
        <v>0</v>
      </c>
      <c r="J61" s="16">
        <f>'[1]29'!K63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  <c r="R61" s="17"/>
    </row>
    <row r="62" spans="1:18">
      <c r="A62" s="8" t="s">
        <v>104</v>
      </c>
      <c r="B62" s="15">
        <f>'[1]29'!B64</f>
        <v>165</v>
      </c>
      <c r="C62" s="16">
        <f>'[1]29'!C64</f>
        <v>0</v>
      </c>
      <c r="D62" s="16">
        <f>'[1]29'!D64</f>
        <v>165</v>
      </c>
      <c r="E62" s="16">
        <f>'[1]29'!E64</f>
        <v>0</v>
      </c>
      <c r="F62" s="15">
        <f t="shared" si="6"/>
        <v>330</v>
      </c>
      <c r="G62" s="15">
        <f>'[1]29'!H64</f>
        <v>0</v>
      </c>
      <c r="H62" s="16">
        <f>'[1]29'!I64</f>
        <v>0</v>
      </c>
      <c r="I62" s="16">
        <f>'[1]29'!J64</f>
        <v>0</v>
      </c>
      <c r="J62" s="16">
        <f>'[1]29'!K64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  <c r="R62" s="17"/>
    </row>
    <row r="63" spans="1:18">
      <c r="A63" s="8" t="s">
        <v>105</v>
      </c>
      <c r="B63" s="15">
        <f>'[1]29'!B65</f>
        <v>165</v>
      </c>
      <c r="C63" s="16">
        <f>'[1]29'!C65</f>
        <v>0</v>
      </c>
      <c r="D63" s="16">
        <f>'[1]29'!D65</f>
        <v>165</v>
      </c>
      <c r="E63" s="16">
        <f>'[1]29'!E65</f>
        <v>0</v>
      </c>
      <c r="F63" s="15">
        <f t="shared" si="6"/>
        <v>330</v>
      </c>
      <c r="G63" s="15">
        <f>'[1]29'!H65</f>
        <v>0</v>
      </c>
      <c r="H63" s="16">
        <f>'[1]29'!I65</f>
        <v>0</v>
      </c>
      <c r="I63" s="16">
        <f>'[1]29'!J65</f>
        <v>0</v>
      </c>
      <c r="J63" s="16">
        <f>'[1]29'!K65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  <c r="R63" s="17"/>
    </row>
    <row r="64" spans="1:18">
      <c r="A64" s="8" t="s">
        <v>106</v>
      </c>
      <c r="B64" s="15">
        <f>'[1]29'!B66</f>
        <v>165</v>
      </c>
      <c r="C64" s="16">
        <f>'[1]29'!C66</f>
        <v>0</v>
      </c>
      <c r="D64" s="16">
        <f>'[1]29'!D66</f>
        <v>165</v>
      </c>
      <c r="E64" s="16">
        <f>'[1]29'!E66</f>
        <v>0</v>
      </c>
      <c r="F64" s="15">
        <f t="shared" si="6"/>
        <v>330</v>
      </c>
      <c r="G64" s="15">
        <f>'[1]29'!H66</f>
        <v>0</v>
      </c>
      <c r="H64" s="16">
        <f>'[1]29'!I66</f>
        <v>0</v>
      </c>
      <c r="I64" s="16">
        <f>'[1]29'!J66</f>
        <v>0</v>
      </c>
      <c r="J64" s="16">
        <f>'[1]29'!K66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  <c r="R64" s="17"/>
    </row>
    <row r="65" spans="1:19">
      <c r="A65" s="8" t="s">
        <v>107</v>
      </c>
      <c r="B65" s="15">
        <f>'[1]29'!B67</f>
        <v>165</v>
      </c>
      <c r="C65" s="16">
        <f>'[1]29'!C67</f>
        <v>0</v>
      </c>
      <c r="D65" s="16">
        <f>'[1]29'!D67</f>
        <v>165</v>
      </c>
      <c r="E65" s="16">
        <f>'[1]29'!E67</f>
        <v>0</v>
      </c>
      <c r="F65" s="15">
        <f t="shared" si="6"/>
        <v>330</v>
      </c>
      <c r="G65" s="15">
        <f>'[1]29'!H67</f>
        <v>0</v>
      </c>
      <c r="H65" s="16">
        <f>'[1]29'!I67</f>
        <v>0</v>
      </c>
      <c r="I65" s="16">
        <f>'[1]29'!J67</f>
        <v>0</v>
      </c>
      <c r="J65" s="16">
        <f>'[1]29'!K67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  <c r="R65" s="17"/>
    </row>
    <row r="66" spans="1:19">
      <c r="A66" s="8" t="s">
        <v>108</v>
      </c>
      <c r="B66" s="15">
        <f>'[1]29'!B68</f>
        <v>165</v>
      </c>
      <c r="C66" s="16">
        <f>'[1]29'!C68</f>
        <v>0</v>
      </c>
      <c r="D66" s="16">
        <f>'[1]29'!D68</f>
        <v>165</v>
      </c>
      <c r="E66" s="16">
        <f>'[1]29'!E68</f>
        <v>0</v>
      </c>
      <c r="F66" s="15">
        <f t="shared" si="6"/>
        <v>330</v>
      </c>
      <c r="G66" s="15">
        <f>'[1]29'!H68</f>
        <v>0</v>
      </c>
      <c r="H66" s="16">
        <f>'[1]29'!I68</f>
        <v>0</v>
      </c>
      <c r="I66" s="16">
        <f>'[1]29'!J68</f>
        <v>0</v>
      </c>
      <c r="J66" s="16">
        <f>'[1]29'!K68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  <c r="R66" s="17"/>
    </row>
    <row r="67" spans="1:19">
      <c r="A67" s="8" t="s">
        <v>109</v>
      </c>
      <c r="B67" s="15">
        <f>'[1]29'!B69</f>
        <v>165</v>
      </c>
      <c r="C67" s="16">
        <f>'[1]29'!C69</f>
        <v>0</v>
      </c>
      <c r="D67" s="16">
        <f>'[1]29'!D69</f>
        <v>165</v>
      </c>
      <c r="E67" s="16">
        <f>'[1]29'!E69</f>
        <v>0</v>
      </c>
      <c r="F67" s="15">
        <f t="shared" si="6"/>
        <v>330</v>
      </c>
      <c r="G67" s="15">
        <f>'[1]29'!H69</f>
        <v>0</v>
      </c>
      <c r="H67" s="16">
        <f>'[1]29'!I69</f>
        <v>0</v>
      </c>
      <c r="I67" s="16">
        <f>'[1]29'!J69</f>
        <v>0</v>
      </c>
      <c r="J67" s="16">
        <f>'[1]29'!K69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  <c r="R67" s="17"/>
    </row>
    <row r="68" spans="1:19">
      <c r="A68" s="8" t="s">
        <v>110</v>
      </c>
      <c r="B68" s="15">
        <f>'[1]29'!B70</f>
        <v>165</v>
      </c>
      <c r="C68" s="16">
        <f>'[1]29'!C70</f>
        <v>0</v>
      </c>
      <c r="D68" s="16">
        <f>'[1]29'!D70</f>
        <v>165</v>
      </c>
      <c r="E68" s="16">
        <f>'[1]29'!E70</f>
        <v>0</v>
      </c>
      <c r="F68" s="15">
        <f t="shared" si="6"/>
        <v>330</v>
      </c>
      <c r="G68" s="15">
        <f>'[1]29'!H70</f>
        <v>0</v>
      </c>
      <c r="H68" s="16">
        <f>'[1]29'!I70</f>
        <v>0</v>
      </c>
      <c r="I68" s="16">
        <f>'[1]29'!J70</f>
        <v>0</v>
      </c>
      <c r="J68" s="16">
        <f>'[1]29'!K70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  <c r="R68" s="17"/>
    </row>
    <row r="69" spans="1:19">
      <c r="A69" s="8" t="s">
        <v>111</v>
      </c>
      <c r="B69" s="15">
        <f>'[1]29'!B71</f>
        <v>165</v>
      </c>
      <c r="C69" s="16">
        <f>'[1]29'!C71</f>
        <v>0</v>
      </c>
      <c r="D69" s="16">
        <f>'[1]29'!D71</f>
        <v>165</v>
      </c>
      <c r="E69" s="16">
        <f>'[1]29'!E71</f>
        <v>0</v>
      </c>
      <c r="F69" s="15">
        <f t="shared" ref="F69:F98" si="17">SUM(B69:E69)</f>
        <v>330</v>
      </c>
      <c r="G69" s="15">
        <f>'[1]29'!H71</f>
        <v>0</v>
      </c>
      <c r="H69" s="16">
        <f>'[1]29'!I71</f>
        <v>0</v>
      </c>
      <c r="I69" s="16">
        <f>'[1]29'!J71</f>
        <v>0</v>
      </c>
      <c r="J69" s="16">
        <f>'[1]29'!K71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R69" s="17"/>
      <c r="S69">
        <f>96*4</f>
        <v>384</v>
      </c>
    </row>
    <row r="70" spans="1:19">
      <c r="A70" s="8" t="s">
        <v>112</v>
      </c>
      <c r="B70" s="15">
        <f>'[1]29'!B72</f>
        <v>165</v>
      </c>
      <c r="C70" s="16">
        <f>'[1]29'!C72</f>
        <v>0</v>
      </c>
      <c r="D70" s="16">
        <f>'[1]29'!D72</f>
        <v>165</v>
      </c>
      <c r="E70" s="16">
        <f>'[1]29'!E72</f>
        <v>0</v>
      </c>
      <c r="F70" s="15">
        <f t="shared" si="17"/>
        <v>330</v>
      </c>
      <c r="G70" s="15">
        <f>'[1]29'!H72</f>
        <v>0</v>
      </c>
      <c r="H70" s="16">
        <f>'[1]29'!I72</f>
        <v>0</v>
      </c>
      <c r="I70" s="16">
        <f>'[1]29'!J72</f>
        <v>0</v>
      </c>
      <c r="J70" s="16">
        <f>'[1]29'!K72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  <c r="R70" s="17"/>
    </row>
    <row r="71" spans="1:19">
      <c r="A71" s="8" t="s">
        <v>113</v>
      </c>
      <c r="B71" s="15">
        <f>'[1]29'!B73</f>
        <v>165</v>
      </c>
      <c r="C71" s="16">
        <f>'[1]29'!C73</f>
        <v>0</v>
      </c>
      <c r="D71" s="16">
        <f>'[1]29'!D73</f>
        <v>165</v>
      </c>
      <c r="E71" s="16">
        <f>'[1]29'!E73</f>
        <v>0</v>
      </c>
      <c r="F71" s="15">
        <f t="shared" si="17"/>
        <v>330</v>
      </c>
      <c r="G71" s="15">
        <f>'[1]29'!H73</f>
        <v>0</v>
      </c>
      <c r="H71" s="16">
        <f>'[1]29'!I73</f>
        <v>0</v>
      </c>
      <c r="I71" s="16">
        <f>'[1]29'!J73</f>
        <v>0</v>
      </c>
      <c r="J71" s="16">
        <f>'[1]29'!K73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  <c r="R71" s="17"/>
    </row>
    <row r="72" spans="1:19">
      <c r="A72" s="8" t="s">
        <v>114</v>
      </c>
      <c r="B72" s="15">
        <f>'[1]29'!B74</f>
        <v>165</v>
      </c>
      <c r="C72" s="16">
        <f>'[1]29'!C74</f>
        <v>0</v>
      </c>
      <c r="D72" s="16">
        <f>'[1]29'!D74</f>
        <v>165</v>
      </c>
      <c r="E72" s="16">
        <f>'[1]29'!E74</f>
        <v>0</v>
      </c>
      <c r="F72" s="15">
        <f t="shared" si="17"/>
        <v>330</v>
      </c>
      <c r="G72" s="15">
        <f>'[1]29'!H74</f>
        <v>0</v>
      </c>
      <c r="H72" s="16">
        <f>'[1]29'!I74</f>
        <v>0</v>
      </c>
      <c r="I72" s="16">
        <f>'[1]29'!J74</f>
        <v>0</v>
      </c>
      <c r="J72" s="16">
        <f>'[1]29'!K74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  <c r="R72" s="17"/>
    </row>
    <row r="73" spans="1:19">
      <c r="A73" s="8" t="s">
        <v>115</v>
      </c>
      <c r="B73" s="15">
        <f>'[1]29'!B75</f>
        <v>165</v>
      </c>
      <c r="C73" s="16">
        <f>'[1]29'!C75</f>
        <v>0</v>
      </c>
      <c r="D73" s="16">
        <f>'[1]29'!D75</f>
        <v>165</v>
      </c>
      <c r="E73" s="16">
        <f>'[1]29'!E75</f>
        <v>0</v>
      </c>
      <c r="F73" s="15">
        <f t="shared" si="17"/>
        <v>330</v>
      </c>
      <c r="G73" s="15">
        <f>'[1]29'!H75</f>
        <v>0</v>
      </c>
      <c r="H73" s="16">
        <f>'[1]29'!I75</f>
        <v>0</v>
      </c>
      <c r="I73" s="16">
        <f>'[1]29'!J75</f>
        <v>0</v>
      </c>
      <c r="J73" s="16">
        <f>'[1]29'!K75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  <c r="R73" s="17"/>
    </row>
    <row r="74" spans="1:19">
      <c r="A74" s="8" t="s">
        <v>116</v>
      </c>
      <c r="B74" s="15">
        <f>'[1]29'!B76</f>
        <v>165</v>
      </c>
      <c r="C74" s="16">
        <f>'[1]29'!C76</f>
        <v>0</v>
      </c>
      <c r="D74" s="16">
        <f>'[1]29'!D76</f>
        <v>165</v>
      </c>
      <c r="E74" s="16">
        <f>'[1]29'!E76</f>
        <v>0</v>
      </c>
      <c r="F74" s="15">
        <f t="shared" si="17"/>
        <v>330</v>
      </c>
      <c r="G74" s="15">
        <f>'[1]29'!H76</f>
        <v>0</v>
      </c>
      <c r="H74" s="16">
        <f>'[1]29'!I76</f>
        <v>0</v>
      </c>
      <c r="I74" s="16">
        <f>'[1]29'!J76</f>
        <v>0</v>
      </c>
      <c r="J74" s="16">
        <f>'[1]29'!K76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  <c r="R74" s="17"/>
    </row>
    <row r="75" spans="1:19">
      <c r="A75" s="8" t="s">
        <v>117</v>
      </c>
      <c r="B75" s="15">
        <f>'[1]29'!B77</f>
        <v>165</v>
      </c>
      <c r="C75" s="16">
        <f>'[1]29'!C77</f>
        <v>0</v>
      </c>
      <c r="D75" s="16">
        <f>'[1]29'!D77</f>
        <v>165</v>
      </c>
      <c r="E75" s="16">
        <f>'[1]29'!E77</f>
        <v>0</v>
      </c>
      <c r="F75" s="15">
        <f t="shared" si="17"/>
        <v>330</v>
      </c>
      <c r="G75" s="15">
        <f>'[1]29'!H77</f>
        <v>0</v>
      </c>
      <c r="H75" s="16">
        <f>'[1]29'!I77</f>
        <v>0</v>
      </c>
      <c r="I75" s="16">
        <f>'[1]29'!J77</f>
        <v>0</v>
      </c>
      <c r="J75" s="16">
        <f>'[1]29'!K77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  <c r="R75" s="17"/>
    </row>
    <row r="76" spans="1:19">
      <c r="A76" s="8" t="s">
        <v>118</v>
      </c>
      <c r="B76" s="15">
        <f>'[1]29'!B78</f>
        <v>165</v>
      </c>
      <c r="C76" s="16">
        <f>'[1]29'!C78</f>
        <v>0</v>
      </c>
      <c r="D76" s="16">
        <f>'[1]29'!D78</f>
        <v>165</v>
      </c>
      <c r="E76" s="16">
        <f>'[1]29'!E78</f>
        <v>0</v>
      </c>
      <c r="F76" s="15">
        <f t="shared" si="17"/>
        <v>330</v>
      </c>
      <c r="G76" s="15">
        <f>'[1]29'!H78</f>
        <v>0</v>
      </c>
      <c r="H76" s="16">
        <f>'[1]29'!I78</f>
        <v>0</v>
      </c>
      <c r="I76" s="16">
        <f>'[1]29'!J78</f>
        <v>0</v>
      </c>
      <c r="J76" s="16">
        <f>'[1]29'!K78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  <c r="R76" s="17"/>
    </row>
    <row r="77" spans="1:19">
      <c r="A77" s="8" t="s">
        <v>119</v>
      </c>
      <c r="B77" s="15">
        <f>'[1]29'!B79</f>
        <v>165</v>
      </c>
      <c r="C77" s="16">
        <f>'[1]29'!C79</f>
        <v>0</v>
      </c>
      <c r="D77" s="16">
        <f>'[1]29'!D79</f>
        <v>165</v>
      </c>
      <c r="E77" s="16">
        <f>'[1]29'!E79</f>
        <v>0</v>
      </c>
      <c r="F77" s="15">
        <f t="shared" si="17"/>
        <v>330</v>
      </c>
      <c r="G77" s="15">
        <f>'[1]29'!H79</f>
        <v>0</v>
      </c>
      <c r="H77" s="16">
        <f>'[1]29'!I79</f>
        <v>0</v>
      </c>
      <c r="I77" s="16">
        <f>'[1]29'!J79</f>
        <v>0</v>
      </c>
      <c r="J77" s="16">
        <f>'[1]29'!K79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  <c r="R77" s="17"/>
    </row>
    <row r="78" spans="1:19">
      <c r="A78" s="8" t="s">
        <v>120</v>
      </c>
      <c r="B78" s="15">
        <f>'[1]29'!B80</f>
        <v>165</v>
      </c>
      <c r="C78" s="16">
        <f>'[1]29'!C80</f>
        <v>0</v>
      </c>
      <c r="D78" s="16">
        <f>'[1]29'!D80</f>
        <v>165</v>
      </c>
      <c r="E78" s="16">
        <f>'[1]29'!E80</f>
        <v>0</v>
      </c>
      <c r="F78" s="15">
        <f t="shared" si="17"/>
        <v>330</v>
      </c>
      <c r="G78" s="15">
        <f>'[1]29'!H80</f>
        <v>0</v>
      </c>
      <c r="H78" s="16">
        <f>'[1]29'!I80</f>
        <v>0</v>
      </c>
      <c r="I78" s="16">
        <f>'[1]29'!J80</f>
        <v>0</v>
      </c>
      <c r="J78" s="16">
        <f>'[1]29'!K80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  <c r="R78" s="17"/>
    </row>
    <row r="79" spans="1:19">
      <c r="A79" s="8" t="s">
        <v>121</v>
      </c>
      <c r="B79" s="15">
        <f>'[1]29'!B81</f>
        <v>165</v>
      </c>
      <c r="C79" s="16">
        <f>'[1]29'!C81</f>
        <v>0</v>
      </c>
      <c r="D79" s="16">
        <f>'[1]29'!D81</f>
        <v>165</v>
      </c>
      <c r="E79" s="16">
        <f>'[1]29'!E81</f>
        <v>0</v>
      </c>
      <c r="F79" s="15">
        <f t="shared" si="17"/>
        <v>330</v>
      </c>
      <c r="G79" s="15">
        <f>'[1]29'!H81</f>
        <v>0</v>
      </c>
      <c r="H79" s="16">
        <f>'[1]29'!I81</f>
        <v>0</v>
      </c>
      <c r="I79" s="16">
        <f>'[1]29'!J81</f>
        <v>0</v>
      </c>
      <c r="J79" s="16">
        <f>'[1]29'!K81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  <c r="R79" s="17"/>
    </row>
    <row r="80" spans="1:19">
      <c r="A80" s="8" t="s">
        <v>122</v>
      </c>
      <c r="B80" s="15">
        <f>'[1]29'!B82</f>
        <v>165</v>
      </c>
      <c r="C80" s="16">
        <f>'[1]29'!C82</f>
        <v>0</v>
      </c>
      <c r="D80" s="16">
        <f>'[1]29'!D82</f>
        <v>165</v>
      </c>
      <c r="E80" s="16">
        <f>'[1]29'!E82</f>
        <v>0</v>
      </c>
      <c r="F80" s="15">
        <f t="shared" si="17"/>
        <v>330</v>
      </c>
      <c r="G80" s="15">
        <f>'[1]29'!H82</f>
        <v>0</v>
      </c>
      <c r="H80" s="16">
        <f>'[1]29'!I82</f>
        <v>0</v>
      </c>
      <c r="I80" s="16">
        <f>'[1]29'!J82</f>
        <v>0</v>
      </c>
      <c r="J80" s="16">
        <f>'[1]29'!K82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  <c r="R80" s="17"/>
    </row>
    <row r="81" spans="1:18">
      <c r="A81" s="8" t="s">
        <v>123</v>
      </c>
      <c r="B81" s="15">
        <f>'[1]29'!B83</f>
        <v>165</v>
      </c>
      <c r="C81" s="16">
        <f>'[1]29'!C83</f>
        <v>0</v>
      </c>
      <c r="D81" s="16">
        <f>'[1]29'!D83</f>
        <v>165</v>
      </c>
      <c r="E81" s="16">
        <f>'[1]29'!E83</f>
        <v>0</v>
      </c>
      <c r="F81" s="15">
        <f t="shared" si="17"/>
        <v>330</v>
      </c>
      <c r="G81" s="15">
        <f>'[1]29'!H83</f>
        <v>0</v>
      </c>
      <c r="H81" s="16">
        <f>'[1]29'!I83</f>
        <v>0</v>
      </c>
      <c r="I81" s="16">
        <f>'[1]29'!J83</f>
        <v>0</v>
      </c>
      <c r="J81" s="16">
        <f>'[1]29'!K83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  <c r="R81" s="17"/>
    </row>
    <row r="82" spans="1:18">
      <c r="A82" s="8" t="s">
        <v>124</v>
      </c>
      <c r="B82" s="15">
        <f>'[1]29'!B84</f>
        <v>165</v>
      </c>
      <c r="C82" s="16">
        <f>'[1]29'!C84</f>
        <v>0</v>
      </c>
      <c r="D82" s="16">
        <f>'[1]29'!D84</f>
        <v>165</v>
      </c>
      <c r="E82" s="16">
        <f>'[1]29'!E84</f>
        <v>0</v>
      </c>
      <c r="F82" s="15">
        <f t="shared" si="17"/>
        <v>330</v>
      </c>
      <c r="G82" s="15">
        <f>'[1]29'!H84</f>
        <v>0</v>
      </c>
      <c r="H82" s="16">
        <f>'[1]29'!I84</f>
        <v>0</v>
      </c>
      <c r="I82" s="16">
        <f>'[1]29'!J84</f>
        <v>0</v>
      </c>
      <c r="J82" s="16">
        <f>'[1]29'!K84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  <c r="R82" s="17"/>
    </row>
    <row r="83" spans="1:18">
      <c r="A83" s="8" t="s">
        <v>125</v>
      </c>
      <c r="B83" s="15">
        <f>'[1]29'!B85</f>
        <v>165</v>
      </c>
      <c r="C83" s="16">
        <f>'[1]29'!C85</f>
        <v>0</v>
      </c>
      <c r="D83" s="16">
        <f>'[1]29'!D85</f>
        <v>165</v>
      </c>
      <c r="E83" s="16">
        <f>'[1]29'!E85</f>
        <v>0</v>
      </c>
      <c r="F83" s="15">
        <f t="shared" si="17"/>
        <v>330</v>
      </c>
      <c r="G83" s="15">
        <f>'[1]29'!H85</f>
        <v>0</v>
      </c>
      <c r="H83" s="16">
        <f>'[1]29'!I85</f>
        <v>0</v>
      </c>
      <c r="I83" s="16">
        <f>'[1]29'!J85</f>
        <v>0</v>
      </c>
      <c r="J83" s="16">
        <f>'[1]29'!K85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  <c r="R83" s="17"/>
    </row>
    <row r="84" spans="1:18">
      <c r="A84" s="8" t="s">
        <v>126</v>
      </c>
      <c r="B84" s="15">
        <f>'[1]29'!B86</f>
        <v>165</v>
      </c>
      <c r="C84" s="16">
        <f>'[1]29'!C86</f>
        <v>0</v>
      </c>
      <c r="D84" s="16">
        <f>'[1]29'!D86</f>
        <v>165</v>
      </c>
      <c r="E84" s="16">
        <f>'[1]29'!E86</f>
        <v>0</v>
      </c>
      <c r="F84" s="15">
        <f t="shared" si="17"/>
        <v>330</v>
      </c>
      <c r="G84" s="15">
        <f>'[1]29'!H86</f>
        <v>0</v>
      </c>
      <c r="H84" s="16">
        <f>'[1]29'!I86</f>
        <v>0</v>
      </c>
      <c r="I84" s="16">
        <f>'[1]29'!J86</f>
        <v>0</v>
      </c>
      <c r="J84" s="16">
        <f>'[1]29'!K86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  <c r="R84" s="17"/>
    </row>
    <row r="85" spans="1:18">
      <c r="A85" s="8" t="s">
        <v>127</v>
      </c>
      <c r="B85" s="15">
        <f>'[1]29'!B87</f>
        <v>165</v>
      </c>
      <c r="C85" s="16">
        <f>'[1]29'!C87</f>
        <v>0</v>
      </c>
      <c r="D85" s="16">
        <f>'[1]29'!D87</f>
        <v>165</v>
      </c>
      <c r="E85" s="16">
        <f>'[1]29'!E87</f>
        <v>0</v>
      </c>
      <c r="F85" s="15">
        <f t="shared" si="17"/>
        <v>330</v>
      </c>
      <c r="G85" s="15">
        <f>'[1]29'!H87</f>
        <v>0</v>
      </c>
      <c r="H85" s="16">
        <f>'[1]29'!I87</f>
        <v>0</v>
      </c>
      <c r="I85" s="16">
        <f>'[1]29'!J87</f>
        <v>0</v>
      </c>
      <c r="J85" s="16">
        <f>'[1]29'!K87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  <c r="R85" s="17"/>
    </row>
    <row r="86" spans="1:18">
      <c r="A86" s="8" t="s">
        <v>128</v>
      </c>
      <c r="B86" s="15">
        <f>'[1]29'!B88</f>
        <v>165</v>
      </c>
      <c r="C86" s="16">
        <f>'[1]29'!C88</f>
        <v>0</v>
      </c>
      <c r="D86" s="16">
        <f>'[1]29'!D88</f>
        <v>165</v>
      </c>
      <c r="E86" s="16">
        <f>'[1]29'!E88</f>
        <v>0</v>
      </c>
      <c r="F86" s="15">
        <f t="shared" si="17"/>
        <v>330</v>
      </c>
      <c r="G86" s="15">
        <f>'[1]29'!H88</f>
        <v>0</v>
      </c>
      <c r="H86" s="16">
        <f>'[1]29'!I88</f>
        <v>0</v>
      </c>
      <c r="I86" s="16">
        <f>'[1]29'!J88</f>
        <v>0</v>
      </c>
      <c r="J86" s="16">
        <f>'[1]29'!K88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  <c r="R86" s="17"/>
    </row>
    <row r="87" spans="1:18">
      <c r="A87" s="8" t="s">
        <v>129</v>
      </c>
      <c r="B87" s="15">
        <f>'[1]29'!B89</f>
        <v>165</v>
      </c>
      <c r="C87" s="16">
        <f>'[1]29'!C89</f>
        <v>0</v>
      </c>
      <c r="D87" s="16">
        <f>'[1]29'!D89</f>
        <v>165</v>
      </c>
      <c r="E87" s="16">
        <f>'[1]29'!E89</f>
        <v>0</v>
      </c>
      <c r="F87" s="15">
        <f t="shared" si="17"/>
        <v>330</v>
      </c>
      <c r="G87" s="15">
        <f>'[1]29'!H89</f>
        <v>0</v>
      </c>
      <c r="H87" s="16">
        <f>'[1]29'!I89</f>
        <v>0</v>
      </c>
      <c r="I87" s="16">
        <f>'[1]29'!J89</f>
        <v>0</v>
      </c>
      <c r="J87" s="16">
        <f>'[1]29'!K89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  <c r="R87" s="17"/>
    </row>
    <row r="88" spans="1:18">
      <c r="A88" s="8" t="s">
        <v>130</v>
      </c>
      <c r="B88" s="15">
        <f>'[1]29'!B90</f>
        <v>165</v>
      </c>
      <c r="C88" s="16">
        <f>'[1]29'!C90</f>
        <v>0</v>
      </c>
      <c r="D88" s="16">
        <f>'[1]29'!D90</f>
        <v>165</v>
      </c>
      <c r="E88" s="16">
        <f>'[1]29'!E90</f>
        <v>0</v>
      </c>
      <c r="F88" s="15">
        <f t="shared" si="17"/>
        <v>330</v>
      </c>
      <c r="G88" s="15">
        <f>'[1]29'!H90</f>
        <v>0</v>
      </c>
      <c r="H88" s="16">
        <f>'[1]29'!I90</f>
        <v>0</v>
      </c>
      <c r="I88" s="16">
        <f>'[1]29'!J90</f>
        <v>0</v>
      </c>
      <c r="J88" s="16">
        <f>'[1]29'!K90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  <c r="R88" s="17"/>
    </row>
    <row r="89" spans="1:18">
      <c r="A89" s="8" t="s">
        <v>131</v>
      </c>
      <c r="B89" s="15">
        <f>'[1]29'!B91</f>
        <v>165</v>
      </c>
      <c r="C89" s="16">
        <f>'[1]29'!C91</f>
        <v>0</v>
      </c>
      <c r="D89" s="16">
        <f>'[1]29'!D91</f>
        <v>165</v>
      </c>
      <c r="E89" s="16">
        <f>'[1]29'!E91</f>
        <v>0</v>
      </c>
      <c r="F89" s="15">
        <f t="shared" si="17"/>
        <v>330</v>
      </c>
      <c r="G89" s="15">
        <f>'[1]29'!H91</f>
        <v>0</v>
      </c>
      <c r="H89" s="16">
        <f>'[1]29'!I91</f>
        <v>0</v>
      </c>
      <c r="I89" s="16">
        <f>'[1]29'!J91</f>
        <v>0</v>
      </c>
      <c r="J89" s="16">
        <f>'[1]29'!K91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  <c r="R89" s="17"/>
    </row>
    <row r="90" spans="1:18">
      <c r="A90" s="8" t="s">
        <v>132</v>
      </c>
      <c r="B90" s="15">
        <f>'[1]29'!B92</f>
        <v>165</v>
      </c>
      <c r="C90" s="16">
        <f>'[1]29'!C92</f>
        <v>0</v>
      </c>
      <c r="D90" s="16">
        <f>'[1]29'!D92</f>
        <v>165</v>
      </c>
      <c r="E90" s="16">
        <f>'[1]29'!E92</f>
        <v>0</v>
      </c>
      <c r="F90" s="15">
        <f t="shared" si="17"/>
        <v>330</v>
      </c>
      <c r="G90" s="15">
        <f>'[1]29'!H92</f>
        <v>0</v>
      </c>
      <c r="H90" s="16">
        <f>'[1]29'!I92</f>
        <v>0</v>
      </c>
      <c r="I90" s="16">
        <f>'[1]29'!J92</f>
        <v>0</v>
      </c>
      <c r="J90" s="16">
        <f>'[1]29'!K92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  <c r="R90" s="17"/>
    </row>
    <row r="91" spans="1:18">
      <c r="A91" s="8" t="s">
        <v>133</v>
      </c>
      <c r="B91" s="15">
        <f>'[1]29'!B93</f>
        <v>165</v>
      </c>
      <c r="C91" s="16">
        <f>'[1]29'!C93</f>
        <v>0</v>
      </c>
      <c r="D91" s="16">
        <f>'[1]29'!D93</f>
        <v>165</v>
      </c>
      <c r="E91" s="16">
        <f>'[1]29'!E93</f>
        <v>0</v>
      </c>
      <c r="F91" s="15">
        <f t="shared" si="17"/>
        <v>330</v>
      </c>
      <c r="G91" s="15">
        <f>'[1]29'!H93</f>
        <v>0</v>
      </c>
      <c r="H91" s="16">
        <f>'[1]29'!I93</f>
        <v>0</v>
      </c>
      <c r="I91" s="16">
        <f>'[1]29'!J93</f>
        <v>0</v>
      </c>
      <c r="J91" s="16">
        <f>'[1]29'!K93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  <c r="R91" s="17"/>
    </row>
    <row r="92" spans="1:18">
      <c r="A92" s="8" t="s">
        <v>134</v>
      </c>
      <c r="B92" s="15">
        <f>'[1]29'!B94</f>
        <v>165</v>
      </c>
      <c r="C92" s="16">
        <f>'[1]29'!C94</f>
        <v>0</v>
      </c>
      <c r="D92" s="16">
        <f>'[1]29'!D94</f>
        <v>165</v>
      </c>
      <c r="E92" s="16">
        <f>'[1]29'!E94</f>
        <v>0</v>
      </c>
      <c r="F92" s="15">
        <f t="shared" si="17"/>
        <v>330</v>
      </c>
      <c r="G92" s="15">
        <f>'[1]29'!H94</f>
        <v>0</v>
      </c>
      <c r="H92" s="16">
        <f>'[1]29'!I94</f>
        <v>0</v>
      </c>
      <c r="I92" s="16">
        <f>'[1]29'!J94</f>
        <v>0</v>
      </c>
      <c r="J92" s="16">
        <f>'[1]29'!K94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  <c r="R92" s="17"/>
    </row>
    <row r="93" spans="1:18">
      <c r="A93" s="8" t="s">
        <v>135</v>
      </c>
      <c r="B93" s="15">
        <f>'[1]29'!B95</f>
        <v>165</v>
      </c>
      <c r="C93" s="16">
        <f>'[1]29'!C95</f>
        <v>0</v>
      </c>
      <c r="D93" s="16">
        <f>'[1]29'!D95</f>
        <v>165</v>
      </c>
      <c r="E93" s="16">
        <f>'[1]29'!E95</f>
        <v>0</v>
      </c>
      <c r="F93" s="15">
        <f t="shared" si="17"/>
        <v>330</v>
      </c>
      <c r="G93" s="15">
        <f>'[1]29'!H95</f>
        <v>0</v>
      </c>
      <c r="H93" s="16">
        <f>'[1]29'!I95</f>
        <v>0</v>
      </c>
      <c r="I93" s="16">
        <f>'[1]29'!J95</f>
        <v>0</v>
      </c>
      <c r="J93" s="16">
        <f>'[1]29'!K95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  <c r="R93" s="17"/>
    </row>
    <row r="94" spans="1:18">
      <c r="A94" s="8" t="s">
        <v>136</v>
      </c>
      <c r="B94" s="15">
        <f>'[1]29'!B96</f>
        <v>165</v>
      </c>
      <c r="C94" s="16">
        <f>'[1]29'!C96</f>
        <v>0</v>
      </c>
      <c r="D94" s="16">
        <f>'[1]29'!D96</f>
        <v>165</v>
      </c>
      <c r="E94" s="16">
        <f>'[1]29'!E96</f>
        <v>0</v>
      </c>
      <c r="F94" s="15">
        <f t="shared" si="17"/>
        <v>330</v>
      </c>
      <c r="G94" s="15">
        <f>'[1]29'!H96</f>
        <v>0</v>
      </c>
      <c r="H94" s="16">
        <f>'[1]29'!I96</f>
        <v>0</v>
      </c>
      <c r="I94" s="16">
        <f>'[1]29'!J96</f>
        <v>0</v>
      </c>
      <c r="J94" s="16">
        <f>'[1]29'!K96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  <c r="R94" s="17"/>
    </row>
    <row r="95" spans="1:18">
      <c r="A95" s="8" t="s">
        <v>137</v>
      </c>
      <c r="B95" s="15">
        <f>'[1]29'!B97</f>
        <v>165</v>
      </c>
      <c r="C95" s="16">
        <f>'[1]29'!C97</f>
        <v>0</v>
      </c>
      <c r="D95" s="16">
        <f>'[1]29'!D97</f>
        <v>165</v>
      </c>
      <c r="E95" s="16">
        <f>'[1]29'!E97</f>
        <v>0</v>
      </c>
      <c r="F95" s="15">
        <f t="shared" si="17"/>
        <v>330</v>
      </c>
      <c r="G95" s="15">
        <f>'[1]29'!H97</f>
        <v>0</v>
      </c>
      <c r="H95" s="16">
        <f>'[1]29'!I97</f>
        <v>0</v>
      </c>
      <c r="I95" s="16">
        <f>'[1]29'!J97</f>
        <v>0</v>
      </c>
      <c r="J95" s="16">
        <f>'[1]29'!K97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  <c r="R95" s="17"/>
    </row>
    <row r="96" spans="1:18">
      <c r="A96" s="8" t="s">
        <v>138</v>
      </c>
      <c r="B96" s="15">
        <f>'[1]29'!B98</f>
        <v>165</v>
      </c>
      <c r="C96" s="16">
        <f>'[1]29'!C98</f>
        <v>0</v>
      </c>
      <c r="D96" s="16">
        <f>'[1]29'!D98</f>
        <v>165</v>
      </c>
      <c r="E96" s="16">
        <f>'[1]29'!E98</f>
        <v>0</v>
      </c>
      <c r="F96" s="15">
        <f t="shared" si="17"/>
        <v>330</v>
      </c>
      <c r="G96" s="15">
        <f>'[1]29'!H98</f>
        <v>0</v>
      </c>
      <c r="H96" s="16">
        <f>'[1]29'!I98</f>
        <v>0</v>
      </c>
      <c r="I96" s="16">
        <f>'[1]29'!J98</f>
        <v>0</v>
      </c>
      <c r="J96" s="16">
        <f>'[1]29'!K98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  <c r="R96" s="17"/>
    </row>
    <row r="97" spans="1:18">
      <c r="A97" s="8" t="s">
        <v>139</v>
      </c>
      <c r="B97" s="15">
        <f>'[1]29'!B99</f>
        <v>165</v>
      </c>
      <c r="C97" s="16">
        <f>'[1]29'!C99</f>
        <v>0</v>
      </c>
      <c r="D97" s="16">
        <f>'[1]29'!D99</f>
        <v>165</v>
      </c>
      <c r="E97" s="16">
        <f>'[1]29'!E99</f>
        <v>0</v>
      </c>
      <c r="F97" s="15">
        <f t="shared" si="17"/>
        <v>330</v>
      </c>
      <c r="G97" s="15">
        <f>'[1]29'!H99</f>
        <v>0</v>
      </c>
      <c r="H97" s="16">
        <f>'[1]29'!I99</f>
        <v>0</v>
      </c>
      <c r="I97" s="16">
        <f>'[1]29'!J99</f>
        <v>0</v>
      </c>
      <c r="J97" s="16">
        <f>'[1]29'!K99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  <c r="R97" s="17"/>
    </row>
    <row r="98" spans="1:18">
      <c r="A98" s="8" t="s">
        <v>140</v>
      </c>
      <c r="B98" s="15">
        <f>'[1]29'!B100</f>
        <v>165</v>
      </c>
      <c r="C98" s="16">
        <f>'[1]29'!C100</f>
        <v>0</v>
      </c>
      <c r="D98" s="16">
        <f>'[1]29'!D100</f>
        <v>165</v>
      </c>
      <c r="E98" s="16">
        <f>'[1]29'!E100</f>
        <v>0</v>
      </c>
      <c r="F98" s="15">
        <f t="shared" si="17"/>
        <v>330</v>
      </c>
      <c r="G98" s="15">
        <f>'[1]29'!H100</f>
        <v>0</v>
      </c>
      <c r="H98" s="16">
        <f>'[1]29'!I100</f>
        <v>0</v>
      </c>
      <c r="I98" s="16">
        <f>'[1]29'!J100</f>
        <v>0</v>
      </c>
      <c r="J98" s="16">
        <f>'[1]29'!K100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  <c r="R98" s="17"/>
    </row>
    <row r="99" spans="1:18">
      <c r="A99" s="8" t="s">
        <v>171</v>
      </c>
      <c r="B99" s="15">
        <f t="shared" ref="B99:R99" si="18">SUM(B3:B98)/4000</f>
        <v>3.96</v>
      </c>
      <c r="C99" s="15">
        <f t="shared" si="18"/>
        <v>0</v>
      </c>
      <c r="D99" s="15">
        <f t="shared" si="18"/>
        <v>3.96</v>
      </c>
      <c r="E99" s="15">
        <f t="shared" si="18"/>
        <v>0</v>
      </c>
      <c r="F99" s="15">
        <f t="shared" si="18"/>
        <v>7.92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71" workbookViewId="0">
      <selection activeCell="R98" sqref="R17:R98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45745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1">
        <f>'[2]29'!B5</f>
        <v>78</v>
      </c>
      <c r="C3" s="202">
        <f>'[2]29'!C5</f>
        <v>0</v>
      </c>
      <c r="D3" s="202">
        <f>'[2]29'!D5</f>
        <v>0</v>
      </c>
      <c r="E3" s="202">
        <f>'[2]29'!E5</f>
        <v>0</v>
      </c>
      <c r="F3" s="15">
        <f>SUM(B3:E3)</f>
        <v>78</v>
      </c>
      <c r="G3" s="201">
        <f>'[2]29'!H5</f>
        <v>39</v>
      </c>
      <c r="H3" s="202">
        <f>'[2]29'!I5</f>
        <v>0</v>
      </c>
      <c r="I3" s="202">
        <f>'[2]29'!J5</f>
        <v>0</v>
      </c>
      <c r="J3" s="202">
        <f>'[2]29'!K5</f>
        <v>0</v>
      </c>
      <c r="K3" s="15">
        <f>SUM(G3:J3)</f>
        <v>39</v>
      </c>
      <c r="L3" s="18">
        <f>frq!C3</f>
        <v>1</v>
      </c>
      <c r="M3" s="125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  <c r="S3" s="18"/>
    </row>
    <row r="4" spans="1:19">
      <c r="A4" s="8" t="s">
        <v>46</v>
      </c>
      <c r="B4" s="201">
        <f>'[2]29'!B6</f>
        <v>78</v>
      </c>
      <c r="C4" s="202">
        <f>'[2]29'!C6</f>
        <v>0</v>
      </c>
      <c r="D4" s="202">
        <f>'[2]29'!D6</f>
        <v>0</v>
      </c>
      <c r="E4" s="202">
        <f>'[2]29'!E6</f>
        <v>0</v>
      </c>
      <c r="F4" s="15">
        <f>SUM(B4:E4)</f>
        <v>78</v>
      </c>
      <c r="G4" s="201">
        <f>'[2]29'!H6</f>
        <v>39</v>
      </c>
      <c r="H4" s="202">
        <f>'[2]29'!I6</f>
        <v>0</v>
      </c>
      <c r="I4" s="202">
        <f>'[2]29'!J6</f>
        <v>0</v>
      </c>
      <c r="J4" s="202">
        <f>'[2]29'!K6</f>
        <v>0</v>
      </c>
      <c r="K4" s="15">
        <f t="shared" ref="K4:K67" si="3">SUM(G4:J4)</f>
        <v>39</v>
      </c>
      <c r="L4" s="18">
        <f>frq!C4</f>
        <v>1</v>
      </c>
      <c r="M4" s="125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  <c r="S4" s="18"/>
    </row>
    <row r="5" spans="1:19">
      <c r="A5" s="8" t="s">
        <v>47</v>
      </c>
      <c r="B5" s="201">
        <f>'[2]29'!B7</f>
        <v>78</v>
      </c>
      <c r="C5" s="202">
        <f>'[2]29'!C7</f>
        <v>0</v>
      </c>
      <c r="D5" s="202">
        <f>'[2]29'!D7</f>
        <v>0</v>
      </c>
      <c r="E5" s="202">
        <f>'[2]29'!E7</f>
        <v>0</v>
      </c>
      <c r="F5" s="15">
        <f t="shared" ref="F5:F68" si="6">SUM(B5:E5)</f>
        <v>78</v>
      </c>
      <c r="G5" s="201">
        <f>'[2]29'!H7</f>
        <v>39</v>
      </c>
      <c r="H5" s="202">
        <f>'[2]29'!I7</f>
        <v>0</v>
      </c>
      <c r="I5" s="202">
        <f>'[2]29'!J7</f>
        <v>0</v>
      </c>
      <c r="J5" s="202">
        <f>'[2]29'!K7</f>
        <v>0</v>
      </c>
      <c r="K5" s="15">
        <f t="shared" si="3"/>
        <v>39</v>
      </c>
      <c r="L5" s="18">
        <f>frq!C5</f>
        <v>1</v>
      </c>
      <c r="M5" s="125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  <c r="S5" s="18"/>
    </row>
    <row r="6" spans="1:19">
      <c r="A6" s="8" t="s">
        <v>48</v>
      </c>
      <c r="B6" s="201">
        <f>'[2]29'!B8</f>
        <v>78</v>
      </c>
      <c r="C6" s="202">
        <f>'[2]29'!C8</f>
        <v>0</v>
      </c>
      <c r="D6" s="202">
        <f>'[2]29'!D8</f>
        <v>0</v>
      </c>
      <c r="E6" s="202">
        <f>'[2]29'!E8</f>
        <v>0</v>
      </c>
      <c r="F6" s="15">
        <f t="shared" si="6"/>
        <v>78</v>
      </c>
      <c r="G6" s="201">
        <f>'[2]29'!H8</f>
        <v>39</v>
      </c>
      <c r="H6" s="202">
        <f>'[2]29'!I8</f>
        <v>0</v>
      </c>
      <c r="I6" s="202">
        <f>'[2]29'!J8</f>
        <v>0</v>
      </c>
      <c r="J6" s="202">
        <f>'[2]29'!K8</f>
        <v>0</v>
      </c>
      <c r="K6" s="15">
        <f t="shared" si="3"/>
        <v>39</v>
      </c>
      <c r="L6" s="18">
        <f>frq!C6</f>
        <v>1</v>
      </c>
      <c r="M6" s="125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  <c r="S6" s="18"/>
    </row>
    <row r="7" spans="1:19">
      <c r="A7" s="8" t="s">
        <v>49</v>
      </c>
      <c r="B7" s="201">
        <f>'[2]29'!B9</f>
        <v>78</v>
      </c>
      <c r="C7" s="202">
        <f>'[2]29'!C9</f>
        <v>0</v>
      </c>
      <c r="D7" s="202">
        <f>'[2]29'!D9</f>
        <v>0</v>
      </c>
      <c r="E7" s="202">
        <f>'[2]29'!E9</f>
        <v>0</v>
      </c>
      <c r="F7" s="15">
        <f t="shared" si="6"/>
        <v>78</v>
      </c>
      <c r="G7" s="201">
        <f>'[2]29'!H9</f>
        <v>39</v>
      </c>
      <c r="H7" s="202">
        <f>'[2]29'!I9</f>
        <v>0</v>
      </c>
      <c r="I7" s="202">
        <f>'[2]29'!J9</f>
        <v>0</v>
      </c>
      <c r="J7" s="202">
        <f>'[2]29'!K9</f>
        <v>0</v>
      </c>
      <c r="K7" s="15">
        <f t="shared" si="3"/>
        <v>39</v>
      </c>
      <c r="L7" s="18">
        <f>frq!C7</f>
        <v>1</v>
      </c>
      <c r="M7" s="125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  <c r="S7" s="18"/>
    </row>
    <row r="8" spans="1:19">
      <c r="A8" s="8" t="s">
        <v>50</v>
      </c>
      <c r="B8" s="201">
        <f>'[2]29'!B10</f>
        <v>78</v>
      </c>
      <c r="C8" s="202">
        <f>'[2]29'!C10</f>
        <v>0</v>
      </c>
      <c r="D8" s="202">
        <f>'[2]29'!D10</f>
        <v>0</v>
      </c>
      <c r="E8" s="202">
        <f>'[2]29'!E10</f>
        <v>0</v>
      </c>
      <c r="F8" s="15">
        <f t="shared" si="6"/>
        <v>78</v>
      </c>
      <c r="G8" s="201">
        <f>'[2]29'!H10</f>
        <v>39</v>
      </c>
      <c r="H8" s="202">
        <f>'[2]29'!I10</f>
        <v>0</v>
      </c>
      <c r="I8" s="202">
        <f>'[2]29'!J10</f>
        <v>0</v>
      </c>
      <c r="J8" s="202">
        <f>'[2]29'!K10</f>
        <v>0</v>
      </c>
      <c r="K8" s="15">
        <f t="shared" si="3"/>
        <v>39</v>
      </c>
      <c r="L8" s="18">
        <f>frq!C8</f>
        <v>1</v>
      </c>
      <c r="M8" s="125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  <c r="S8" s="18"/>
    </row>
    <row r="9" spans="1:19">
      <c r="A9" s="8" t="s">
        <v>51</v>
      </c>
      <c r="B9" s="201">
        <f>'[2]29'!B11</f>
        <v>78</v>
      </c>
      <c r="C9" s="202">
        <f>'[2]29'!C11</f>
        <v>0</v>
      </c>
      <c r="D9" s="202">
        <f>'[2]29'!D11</f>
        <v>0</v>
      </c>
      <c r="E9" s="202">
        <f>'[2]29'!E11</f>
        <v>0</v>
      </c>
      <c r="F9" s="15">
        <f t="shared" si="6"/>
        <v>78</v>
      </c>
      <c r="G9" s="201">
        <f>'[2]29'!H11</f>
        <v>39</v>
      </c>
      <c r="H9" s="202">
        <f>'[2]29'!I11</f>
        <v>0</v>
      </c>
      <c r="I9" s="202">
        <f>'[2]29'!J11</f>
        <v>0</v>
      </c>
      <c r="J9" s="202">
        <f>'[2]29'!K11</f>
        <v>0</v>
      </c>
      <c r="K9" s="15">
        <f t="shared" si="3"/>
        <v>39</v>
      </c>
      <c r="L9" s="18">
        <f>frq!C9</f>
        <v>1</v>
      </c>
      <c r="M9" s="125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  <c r="S9" s="18"/>
    </row>
    <row r="10" spans="1:19">
      <c r="A10" s="8" t="s">
        <v>52</v>
      </c>
      <c r="B10" s="201">
        <f>'[2]29'!B12</f>
        <v>78</v>
      </c>
      <c r="C10" s="202">
        <f>'[2]29'!C12</f>
        <v>0</v>
      </c>
      <c r="D10" s="202">
        <f>'[2]29'!D12</f>
        <v>0</v>
      </c>
      <c r="E10" s="202">
        <f>'[2]29'!E12</f>
        <v>0</v>
      </c>
      <c r="F10" s="15">
        <f t="shared" si="6"/>
        <v>78</v>
      </c>
      <c r="G10" s="201">
        <f>'[2]29'!H12</f>
        <v>39</v>
      </c>
      <c r="H10" s="202">
        <f>'[2]29'!I12</f>
        <v>0</v>
      </c>
      <c r="I10" s="202">
        <f>'[2]29'!J12</f>
        <v>0</v>
      </c>
      <c r="J10" s="202">
        <f>'[2]29'!K12</f>
        <v>0</v>
      </c>
      <c r="K10" s="15">
        <f t="shared" si="3"/>
        <v>39</v>
      </c>
      <c r="L10" s="18">
        <f>frq!C10</f>
        <v>1</v>
      </c>
      <c r="M10" s="125">
        <f t="shared" si="4"/>
        <v>38.6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38.6</v>
      </c>
      <c r="R10" s="18">
        <v>0.4</v>
      </c>
      <c r="S10" s="18"/>
    </row>
    <row r="11" spans="1:19">
      <c r="A11" s="8" t="s">
        <v>53</v>
      </c>
      <c r="B11" s="201">
        <f>'[2]29'!B13</f>
        <v>78</v>
      </c>
      <c r="C11" s="202">
        <f>'[2]29'!C13</f>
        <v>0</v>
      </c>
      <c r="D11" s="202">
        <f>'[2]29'!D13</f>
        <v>0</v>
      </c>
      <c r="E11" s="202">
        <f>'[2]29'!E13</f>
        <v>0</v>
      </c>
      <c r="F11" s="15">
        <f t="shared" si="6"/>
        <v>78</v>
      </c>
      <c r="G11" s="201">
        <f>'[2]29'!H13</f>
        <v>39</v>
      </c>
      <c r="H11" s="202">
        <f>'[2]29'!I13</f>
        <v>0</v>
      </c>
      <c r="I11" s="202">
        <f>'[2]29'!J13</f>
        <v>0</v>
      </c>
      <c r="J11" s="202">
        <f>'[2]29'!K13</f>
        <v>0</v>
      </c>
      <c r="K11" s="15">
        <f t="shared" si="3"/>
        <v>39</v>
      </c>
      <c r="L11" s="18">
        <f>frq!C11</f>
        <v>1</v>
      </c>
      <c r="M11" s="125">
        <f t="shared" si="4"/>
        <v>38.6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38.6</v>
      </c>
      <c r="R11" s="18">
        <v>0.4</v>
      </c>
      <c r="S11" s="18"/>
    </row>
    <row r="12" spans="1:19">
      <c r="A12" s="8" t="s">
        <v>54</v>
      </c>
      <c r="B12" s="201">
        <f>'[2]29'!B14</f>
        <v>78</v>
      </c>
      <c r="C12" s="202">
        <f>'[2]29'!C14</f>
        <v>0</v>
      </c>
      <c r="D12" s="202">
        <f>'[2]29'!D14</f>
        <v>0</v>
      </c>
      <c r="E12" s="202">
        <f>'[2]29'!E14</f>
        <v>0</v>
      </c>
      <c r="F12" s="15">
        <f t="shared" si="6"/>
        <v>78</v>
      </c>
      <c r="G12" s="201">
        <f>'[2]29'!H14</f>
        <v>39</v>
      </c>
      <c r="H12" s="202">
        <f>'[2]29'!I14</f>
        <v>0</v>
      </c>
      <c r="I12" s="202">
        <f>'[2]29'!J14</f>
        <v>0</v>
      </c>
      <c r="J12" s="202">
        <f>'[2]29'!K14</f>
        <v>0</v>
      </c>
      <c r="K12" s="15">
        <f t="shared" si="3"/>
        <v>39</v>
      </c>
      <c r="L12" s="18">
        <f>frq!C12</f>
        <v>1</v>
      </c>
      <c r="M12" s="125">
        <f t="shared" si="4"/>
        <v>38.6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38.6</v>
      </c>
      <c r="R12" s="18">
        <v>0.4</v>
      </c>
      <c r="S12" s="18"/>
    </row>
    <row r="13" spans="1:19">
      <c r="A13" s="8" t="s">
        <v>55</v>
      </c>
      <c r="B13" s="201">
        <f>'[2]29'!B15</f>
        <v>78</v>
      </c>
      <c r="C13" s="202">
        <f>'[2]29'!C15</f>
        <v>0</v>
      </c>
      <c r="D13" s="202">
        <f>'[2]29'!D15</f>
        <v>0</v>
      </c>
      <c r="E13" s="202">
        <f>'[2]29'!E15</f>
        <v>0</v>
      </c>
      <c r="F13" s="15">
        <f t="shared" si="6"/>
        <v>78</v>
      </c>
      <c r="G13" s="201">
        <f>'[2]29'!H15</f>
        <v>39</v>
      </c>
      <c r="H13" s="202">
        <f>'[2]29'!I15</f>
        <v>0</v>
      </c>
      <c r="I13" s="202">
        <f>'[2]29'!J15</f>
        <v>0</v>
      </c>
      <c r="J13" s="202">
        <f>'[2]29'!K15</f>
        <v>0</v>
      </c>
      <c r="K13" s="15">
        <f t="shared" si="3"/>
        <v>39</v>
      </c>
      <c r="L13" s="18">
        <f>frq!C13</f>
        <v>1</v>
      </c>
      <c r="M13" s="125">
        <f t="shared" si="4"/>
        <v>38.6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38.6</v>
      </c>
      <c r="R13" s="18">
        <v>0.4</v>
      </c>
      <c r="S13" s="18"/>
    </row>
    <row r="14" spans="1:19">
      <c r="A14" s="8" t="s">
        <v>56</v>
      </c>
      <c r="B14" s="201">
        <f>'[2]29'!B16</f>
        <v>78</v>
      </c>
      <c r="C14" s="202">
        <f>'[2]29'!C16</f>
        <v>0</v>
      </c>
      <c r="D14" s="202">
        <f>'[2]29'!D16</f>
        <v>0</v>
      </c>
      <c r="E14" s="202">
        <f>'[2]29'!E16</f>
        <v>0</v>
      </c>
      <c r="F14" s="15">
        <f t="shared" si="6"/>
        <v>78</v>
      </c>
      <c r="G14" s="201">
        <f>'[2]29'!H16</f>
        <v>39</v>
      </c>
      <c r="H14" s="202">
        <f>'[2]29'!I16</f>
        <v>0</v>
      </c>
      <c r="I14" s="202">
        <f>'[2]29'!J16</f>
        <v>0</v>
      </c>
      <c r="J14" s="202">
        <f>'[2]29'!K16</f>
        <v>0</v>
      </c>
      <c r="K14" s="15">
        <f t="shared" si="3"/>
        <v>39</v>
      </c>
      <c r="L14" s="18">
        <f>frq!C14</f>
        <v>1</v>
      </c>
      <c r="M14" s="125">
        <f t="shared" si="4"/>
        <v>38.6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38.6</v>
      </c>
      <c r="R14" s="18">
        <v>0.4</v>
      </c>
      <c r="S14" s="18"/>
    </row>
    <row r="15" spans="1:19">
      <c r="A15" s="8" t="s">
        <v>57</v>
      </c>
      <c r="B15" s="201">
        <f>'[2]29'!B17</f>
        <v>78</v>
      </c>
      <c r="C15" s="202">
        <f>'[2]29'!C17</f>
        <v>0</v>
      </c>
      <c r="D15" s="202">
        <f>'[2]29'!D17</f>
        <v>0</v>
      </c>
      <c r="E15" s="202">
        <f>'[2]29'!E17</f>
        <v>0</v>
      </c>
      <c r="F15" s="15">
        <f t="shared" si="6"/>
        <v>78</v>
      </c>
      <c r="G15" s="201">
        <f>'[2]29'!H17</f>
        <v>39</v>
      </c>
      <c r="H15" s="202">
        <f>'[2]29'!I17</f>
        <v>0</v>
      </c>
      <c r="I15" s="202">
        <f>'[2]29'!J17</f>
        <v>0</v>
      </c>
      <c r="J15" s="202">
        <f>'[2]29'!K17</f>
        <v>0</v>
      </c>
      <c r="K15" s="15">
        <f t="shared" si="3"/>
        <v>39</v>
      </c>
      <c r="L15" s="18">
        <f>frq!C15</f>
        <v>1</v>
      </c>
      <c r="M15" s="125">
        <f t="shared" si="4"/>
        <v>38.6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38.6</v>
      </c>
      <c r="R15" s="18">
        <v>0.4</v>
      </c>
      <c r="S15" s="18"/>
    </row>
    <row r="16" spans="1:19">
      <c r="A16" s="8" t="s">
        <v>58</v>
      </c>
      <c r="B16" s="201">
        <f>'[2]29'!B18</f>
        <v>78</v>
      </c>
      <c r="C16" s="202">
        <f>'[2]29'!C18</f>
        <v>0</v>
      </c>
      <c r="D16" s="202">
        <f>'[2]29'!D18</f>
        <v>0</v>
      </c>
      <c r="E16" s="202">
        <f>'[2]29'!E18</f>
        <v>0</v>
      </c>
      <c r="F16" s="15">
        <f t="shared" si="6"/>
        <v>78</v>
      </c>
      <c r="G16" s="201">
        <f>'[2]29'!H18</f>
        <v>39</v>
      </c>
      <c r="H16" s="202">
        <f>'[2]29'!I18</f>
        <v>0</v>
      </c>
      <c r="I16" s="202">
        <f>'[2]29'!J18</f>
        <v>0</v>
      </c>
      <c r="J16" s="202">
        <f>'[2]29'!K18</f>
        <v>0</v>
      </c>
      <c r="K16" s="15">
        <f t="shared" si="3"/>
        <v>39</v>
      </c>
      <c r="L16" s="18">
        <f>frq!C16</f>
        <v>1</v>
      </c>
      <c r="M16" s="125">
        <f t="shared" si="4"/>
        <v>38.6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38.6</v>
      </c>
      <c r="R16" s="18">
        <v>0.4</v>
      </c>
      <c r="S16" s="18"/>
    </row>
    <row r="17" spans="1:19">
      <c r="A17" s="8" t="s">
        <v>59</v>
      </c>
      <c r="B17" s="201">
        <f>'[2]29'!B19</f>
        <v>78</v>
      </c>
      <c r="C17" s="202">
        <f>'[2]29'!C19</f>
        <v>0</v>
      </c>
      <c r="D17" s="202">
        <f>'[2]29'!D19</f>
        <v>0</v>
      </c>
      <c r="E17" s="202">
        <f>'[2]29'!E19</f>
        <v>0</v>
      </c>
      <c r="F17" s="15">
        <f t="shared" si="6"/>
        <v>78</v>
      </c>
      <c r="G17" s="201">
        <f>'[2]29'!H19</f>
        <v>39</v>
      </c>
      <c r="H17" s="202">
        <f>'[2]29'!I19</f>
        <v>0</v>
      </c>
      <c r="I17" s="202">
        <f>'[2]29'!J19</f>
        <v>0</v>
      </c>
      <c r="J17" s="202">
        <f>'[2]29'!K19</f>
        <v>0</v>
      </c>
      <c r="K17" s="15">
        <f t="shared" si="3"/>
        <v>39</v>
      </c>
      <c r="L17" s="18">
        <f>frq!C17</f>
        <v>1</v>
      </c>
      <c r="M17" s="125">
        <f t="shared" si="4"/>
        <v>38.6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38.6</v>
      </c>
      <c r="R17" s="18">
        <v>0.4</v>
      </c>
      <c r="S17" s="18"/>
    </row>
    <row r="18" spans="1:19">
      <c r="A18" s="8" t="s">
        <v>60</v>
      </c>
      <c r="B18" s="201">
        <f>'[2]29'!B20</f>
        <v>78</v>
      </c>
      <c r="C18" s="202">
        <f>'[2]29'!C20</f>
        <v>0</v>
      </c>
      <c r="D18" s="202">
        <f>'[2]29'!D20</f>
        <v>0</v>
      </c>
      <c r="E18" s="202">
        <f>'[2]29'!E20</f>
        <v>0</v>
      </c>
      <c r="F18" s="15">
        <f t="shared" si="6"/>
        <v>78</v>
      </c>
      <c r="G18" s="201">
        <f>'[2]29'!H20</f>
        <v>39</v>
      </c>
      <c r="H18" s="202">
        <f>'[2]29'!I20</f>
        <v>0</v>
      </c>
      <c r="I18" s="202">
        <f>'[2]29'!J20</f>
        <v>0</v>
      </c>
      <c r="J18" s="202">
        <f>'[2]29'!K20</f>
        <v>0</v>
      </c>
      <c r="K18" s="15">
        <f t="shared" si="3"/>
        <v>39</v>
      </c>
      <c r="L18" s="18">
        <f>frq!C18</f>
        <v>1</v>
      </c>
      <c r="M18" s="125">
        <f t="shared" si="4"/>
        <v>38.6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38.6</v>
      </c>
      <c r="R18" s="18">
        <v>0.4</v>
      </c>
      <c r="S18" s="18"/>
    </row>
    <row r="19" spans="1:19">
      <c r="A19" s="8" t="s">
        <v>61</v>
      </c>
      <c r="B19" s="201">
        <f>'[2]29'!B21</f>
        <v>78</v>
      </c>
      <c r="C19" s="202">
        <f>'[2]29'!C21</f>
        <v>0</v>
      </c>
      <c r="D19" s="202">
        <f>'[2]29'!D21</f>
        <v>0</v>
      </c>
      <c r="E19" s="202">
        <f>'[2]29'!E21</f>
        <v>0</v>
      </c>
      <c r="F19" s="15">
        <f t="shared" si="6"/>
        <v>78</v>
      </c>
      <c r="G19" s="201">
        <f>'[2]29'!H21</f>
        <v>39</v>
      </c>
      <c r="H19" s="202">
        <f>'[2]29'!I21</f>
        <v>0</v>
      </c>
      <c r="I19" s="202">
        <f>'[2]29'!J21</f>
        <v>0</v>
      </c>
      <c r="J19" s="202">
        <f>'[2]29'!K21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1">
        <f>'[2]29'!B22</f>
        <v>78</v>
      </c>
      <c r="C20" s="202">
        <f>'[2]29'!C22</f>
        <v>0</v>
      </c>
      <c r="D20" s="202">
        <f>'[2]29'!D22</f>
        <v>0</v>
      </c>
      <c r="E20" s="202">
        <f>'[2]29'!E22</f>
        <v>0</v>
      </c>
      <c r="F20" s="15">
        <f t="shared" si="6"/>
        <v>78</v>
      </c>
      <c r="G20" s="201">
        <f>'[2]29'!H22</f>
        <v>39</v>
      </c>
      <c r="H20" s="202">
        <f>'[2]29'!I22</f>
        <v>0</v>
      </c>
      <c r="I20" s="202">
        <f>'[2]29'!J22</f>
        <v>0</v>
      </c>
      <c r="J20" s="202">
        <f>'[2]29'!K22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1">
        <f>'[2]29'!B23</f>
        <v>78</v>
      </c>
      <c r="C21" s="202">
        <f>'[2]29'!C23</f>
        <v>0</v>
      </c>
      <c r="D21" s="202">
        <f>'[2]29'!D23</f>
        <v>0</v>
      </c>
      <c r="E21" s="202">
        <f>'[2]29'!E23</f>
        <v>0</v>
      </c>
      <c r="F21" s="15">
        <f t="shared" si="6"/>
        <v>78</v>
      </c>
      <c r="G21" s="201">
        <f>'[2]29'!H23</f>
        <v>39</v>
      </c>
      <c r="H21" s="202">
        <f>'[2]29'!I23</f>
        <v>0</v>
      </c>
      <c r="I21" s="202">
        <f>'[2]29'!J23</f>
        <v>0</v>
      </c>
      <c r="J21" s="202">
        <f>'[2]29'!K23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1">
        <f>'[2]29'!B24</f>
        <v>78</v>
      </c>
      <c r="C22" s="202">
        <f>'[2]29'!C24</f>
        <v>0</v>
      </c>
      <c r="D22" s="202">
        <f>'[2]29'!D24</f>
        <v>0</v>
      </c>
      <c r="E22" s="202">
        <f>'[2]29'!E24</f>
        <v>0</v>
      </c>
      <c r="F22" s="15">
        <f t="shared" si="6"/>
        <v>78</v>
      </c>
      <c r="G22" s="201">
        <f>'[2]29'!H24</f>
        <v>39</v>
      </c>
      <c r="H22" s="202">
        <f>'[2]29'!I24</f>
        <v>0</v>
      </c>
      <c r="I22" s="202">
        <f>'[2]29'!J24</f>
        <v>0</v>
      </c>
      <c r="J22" s="202">
        <f>'[2]29'!K24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1">
        <f>'[2]29'!B25</f>
        <v>78</v>
      </c>
      <c r="C23" s="202">
        <f>'[2]29'!C25</f>
        <v>0</v>
      </c>
      <c r="D23" s="202">
        <f>'[2]29'!D25</f>
        <v>0</v>
      </c>
      <c r="E23" s="202">
        <f>'[2]29'!E25</f>
        <v>0</v>
      </c>
      <c r="F23" s="15">
        <f t="shared" si="6"/>
        <v>78</v>
      </c>
      <c r="G23" s="201">
        <f>'[2]29'!H25</f>
        <v>39</v>
      </c>
      <c r="H23" s="202">
        <f>'[2]29'!I25</f>
        <v>0</v>
      </c>
      <c r="I23" s="202">
        <f>'[2]29'!J25</f>
        <v>0</v>
      </c>
      <c r="J23" s="202">
        <f>'[2]29'!K25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1">
        <f>'[2]29'!B26</f>
        <v>78</v>
      </c>
      <c r="C24" s="202">
        <f>'[2]29'!C26</f>
        <v>0</v>
      </c>
      <c r="D24" s="202">
        <f>'[2]29'!D26</f>
        <v>0</v>
      </c>
      <c r="E24" s="202">
        <f>'[2]29'!E26</f>
        <v>0</v>
      </c>
      <c r="F24" s="15">
        <f t="shared" si="6"/>
        <v>78</v>
      </c>
      <c r="G24" s="201">
        <f>'[2]29'!H26</f>
        <v>39</v>
      </c>
      <c r="H24" s="202">
        <f>'[2]29'!I26</f>
        <v>0</v>
      </c>
      <c r="I24" s="202">
        <f>'[2]29'!J26</f>
        <v>0</v>
      </c>
      <c r="J24" s="202">
        <f>'[2]29'!K26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1">
        <f>'[2]29'!B27</f>
        <v>78</v>
      </c>
      <c r="C25" s="202">
        <f>'[2]29'!C27</f>
        <v>0</v>
      </c>
      <c r="D25" s="202">
        <f>'[2]29'!D27</f>
        <v>0</v>
      </c>
      <c r="E25" s="202">
        <f>'[2]29'!E27</f>
        <v>0</v>
      </c>
      <c r="F25" s="15">
        <f t="shared" si="6"/>
        <v>78</v>
      </c>
      <c r="G25" s="201">
        <f>'[2]29'!H27</f>
        <v>39</v>
      </c>
      <c r="H25" s="202">
        <f>'[2]29'!I27</f>
        <v>0</v>
      </c>
      <c r="I25" s="202">
        <f>'[2]29'!J27</f>
        <v>0</v>
      </c>
      <c r="J25" s="202">
        <f>'[2]29'!K27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1">
        <f>'[2]29'!B28</f>
        <v>78</v>
      </c>
      <c r="C26" s="202">
        <f>'[2]29'!C28</f>
        <v>0</v>
      </c>
      <c r="D26" s="202">
        <f>'[2]29'!D28</f>
        <v>0</v>
      </c>
      <c r="E26" s="202">
        <f>'[2]29'!E28</f>
        <v>0</v>
      </c>
      <c r="F26" s="15">
        <f t="shared" si="6"/>
        <v>78</v>
      </c>
      <c r="G26" s="201">
        <f>'[2]29'!H28</f>
        <v>39</v>
      </c>
      <c r="H26" s="202">
        <f>'[2]29'!I28</f>
        <v>0</v>
      </c>
      <c r="I26" s="202">
        <f>'[2]29'!J28</f>
        <v>0</v>
      </c>
      <c r="J26" s="202">
        <f>'[2]29'!K28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1">
        <f>'[2]29'!B29</f>
        <v>78</v>
      </c>
      <c r="C27" s="202">
        <f>'[2]29'!C29</f>
        <v>0</v>
      </c>
      <c r="D27" s="202">
        <f>'[2]29'!D29</f>
        <v>0</v>
      </c>
      <c r="E27" s="202">
        <f>'[2]29'!E29</f>
        <v>0</v>
      </c>
      <c r="F27" s="15">
        <f t="shared" si="6"/>
        <v>78</v>
      </c>
      <c r="G27" s="201">
        <f>'[2]29'!H29</f>
        <v>39</v>
      </c>
      <c r="H27" s="202">
        <f>'[2]29'!I29</f>
        <v>0</v>
      </c>
      <c r="I27" s="202">
        <f>'[2]29'!J29</f>
        <v>0</v>
      </c>
      <c r="J27" s="202">
        <f>'[2]29'!K29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1">
        <f>'[2]29'!B30</f>
        <v>78</v>
      </c>
      <c r="C28" s="202">
        <f>'[2]29'!C30</f>
        <v>0</v>
      </c>
      <c r="D28" s="202">
        <f>'[2]29'!D30</f>
        <v>0</v>
      </c>
      <c r="E28" s="202">
        <f>'[2]29'!E30</f>
        <v>0</v>
      </c>
      <c r="F28" s="15">
        <f t="shared" si="6"/>
        <v>78</v>
      </c>
      <c r="G28" s="201">
        <f>'[2]29'!H30</f>
        <v>39</v>
      </c>
      <c r="H28" s="202">
        <f>'[2]29'!I30</f>
        <v>0</v>
      </c>
      <c r="I28" s="202">
        <f>'[2]29'!J30</f>
        <v>0</v>
      </c>
      <c r="J28" s="202">
        <f>'[2]29'!K30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1">
        <f>'[2]29'!B31</f>
        <v>78</v>
      </c>
      <c r="C29" s="202">
        <f>'[2]29'!C31</f>
        <v>0</v>
      </c>
      <c r="D29" s="202">
        <f>'[2]29'!D31</f>
        <v>0</v>
      </c>
      <c r="E29" s="202">
        <f>'[2]29'!E31</f>
        <v>0</v>
      </c>
      <c r="F29" s="15">
        <f t="shared" si="6"/>
        <v>78</v>
      </c>
      <c r="G29" s="201">
        <f>'[2]29'!H31</f>
        <v>39</v>
      </c>
      <c r="H29" s="202">
        <f>'[2]29'!I31</f>
        <v>0</v>
      </c>
      <c r="I29" s="202">
        <f>'[2]29'!J31</f>
        <v>0</v>
      </c>
      <c r="J29" s="202">
        <f>'[2]29'!K31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1">
        <f>'[2]29'!B32</f>
        <v>78</v>
      </c>
      <c r="C30" s="202">
        <f>'[2]29'!C32</f>
        <v>0</v>
      </c>
      <c r="D30" s="202">
        <f>'[2]29'!D32</f>
        <v>0</v>
      </c>
      <c r="E30" s="202">
        <f>'[2]29'!E32</f>
        <v>0</v>
      </c>
      <c r="F30" s="15">
        <f t="shared" si="6"/>
        <v>78</v>
      </c>
      <c r="G30" s="201">
        <f>'[2]29'!H32</f>
        <v>39</v>
      </c>
      <c r="H30" s="202">
        <f>'[2]29'!I32</f>
        <v>0</v>
      </c>
      <c r="I30" s="202">
        <f>'[2]29'!J32</f>
        <v>0</v>
      </c>
      <c r="J30" s="202">
        <f>'[2]29'!K32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1">
        <f>'[2]29'!B33</f>
        <v>78</v>
      </c>
      <c r="C31" s="202">
        <f>'[2]29'!C33</f>
        <v>0</v>
      </c>
      <c r="D31" s="202">
        <f>'[2]29'!D33</f>
        <v>0</v>
      </c>
      <c r="E31" s="202">
        <f>'[2]29'!E33</f>
        <v>0</v>
      </c>
      <c r="F31" s="15">
        <f t="shared" si="6"/>
        <v>78</v>
      </c>
      <c r="G31" s="201">
        <f>'[2]29'!H33</f>
        <v>39</v>
      </c>
      <c r="H31" s="202">
        <f>'[2]29'!I33</f>
        <v>0</v>
      </c>
      <c r="I31" s="202">
        <f>'[2]29'!J33</f>
        <v>0</v>
      </c>
      <c r="J31" s="202">
        <f>'[2]29'!K33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1">
        <f>'[2]29'!B34</f>
        <v>78</v>
      </c>
      <c r="C32" s="202">
        <f>'[2]29'!C34</f>
        <v>0</v>
      </c>
      <c r="D32" s="202">
        <f>'[2]29'!D34</f>
        <v>0</v>
      </c>
      <c r="E32" s="202">
        <f>'[2]29'!E34</f>
        <v>0</v>
      </c>
      <c r="F32" s="15">
        <f t="shared" si="6"/>
        <v>78</v>
      </c>
      <c r="G32" s="201">
        <f>'[2]29'!H34</f>
        <v>39</v>
      </c>
      <c r="H32" s="202">
        <f>'[2]29'!I34</f>
        <v>0</v>
      </c>
      <c r="I32" s="202">
        <f>'[2]29'!J34</f>
        <v>0</v>
      </c>
      <c r="J32" s="202">
        <f>'[2]29'!K34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1">
        <f>'[2]29'!B35</f>
        <v>78</v>
      </c>
      <c r="C33" s="202">
        <f>'[2]29'!C35</f>
        <v>0</v>
      </c>
      <c r="D33" s="202">
        <f>'[2]29'!D35</f>
        <v>0</v>
      </c>
      <c r="E33" s="202">
        <f>'[2]29'!E35</f>
        <v>0</v>
      </c>
      <c r="F33" s="15">
        <f t="shared" si="6"/>
        <v>78</v>
      </c>
      <c r="G33" s="201">
        <f>'[2]29'!H35</f>
        <v>39</v>
      </c>
      <c r="H33" s="202">
        <f>'[2]29'!I35</f>
        <v>0</v>
      </c>
      <c r="I33" s="202">
        <f>'[2]29'!J35</f>
        <v>0</v>
      </c>
      <c r="J33" s="202">
        <f>'[2]29'!K35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1">
        <f>'[2]29'!B36</f>
        <v>78</v>
      </c>
      <c r="C34" s="202">
        <f>'[2]29'!C36</f>
        <v>0</v>
      </c>
      <c r="D34" s="202">
        <f>'[2]29'!D36</f>
        <v>0</v>
      </c>
      <c r="E34" s="202">
        <f>'[2]29'!E36</f>
        <v>0</v>
      </c>
      <c r="F34" s="15">
        <f t="shared" si="6"/>
        <v>78</v>
      </c>
      <c r="G34" s="201">
        <f>'[2]29'!H36</f>
        <v>39</v>
      </c>
      <c r="H34" s="202">
        <f>'[2]29'!I36</f>
        <v>0</v>
      </c>
      <c r="I34" s="202">
        <f>'[2]29'!J36</f>
        <v>0</v>
      </c>
      <c r="J34" s="202">
        <f>'[2]29'!K36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1">
        <f>'[2]29'!B37</f>
        <v>78</v>
      </c>
      <c r="C35" s="202">
        <f>'[2]29'!C37</f>
        <v>0</v>
      </c>
      <c r="D35" s="202">
        <f>'[2]29'!D37</f>
        <v>0</v>
      </c>
      <c r="E35" s="202">
        <f>'[2]29'!E37</f>
        <v>0</v>
      </c>
      <c r="F35" s="15">
        <f t="shared" si="6"/>
        <v>78</v>
      </c>
      <c r="G35" s="201">
        <f>'[2]29'!H37</f>
        <v>39</v>
      </c>
      <c r="H35" s="202">
        <f>'[2]29'!I37</f>
        <v>0</v>
      </c>
      <c r="I35" s="202">
        <f>'[2]29'!J37</f>
        <v>0</v>
      </c>
      <c r="J35" s="202">
        <f>'[2]29'!K37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1">
        <f>'[2]29'!B38</f>
        <v>78</v>
      </c>
      <c r="C36" s="202">
        <f>'[2]29'!C38</f>
        <v>0</v>
      </c>
      <c r="D36" s="202">
        <f>'[2]29'!D38</f>
        <v>0</v>
      </c>
      <c r="E36" s="202">
        <f>'[2]29'!E38</f>
        <v>0</v>
      </c>
      <c r="F36" s="15">
        <f t="shared" si="6"/>
        <v>78</v>
      </c>
      <c r="G36" s="201">
        <f>'[2]29'!H38</f>
        <v>39</v>
      </c>
      <c r="H36" s="202">
        <f>'[2]29'!I38</f>
        <v>0</v>
      </c>
      <c r="I36" s="202">
        <f>'[2]29'!J38</f>
        <v>0</v>
      </c>
      <c r="J36" s="202">
        <f>'[2]29'!K38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1">
        <f>'[2]29'!B39</f>
        <v>78</v>
      </c>
      <c r="C37" s="202">
        <f>'[2]29'!C39</f>
        <v>0</v>
      </c>
      <c r="D37" s="202">
        <f>'[2]29'!D39</f>
        <v>0</v>
      </c>
      <c r="E37" s="202">
        <f>'[2]29'!E39</f>
        <v>0</v>
      </c>
      <c r="F37" s="15">
        <f t="shared" si="6"/>
        <v>78</v>
      </c>
      <c r="G37" s="201">
        <f>'[2]29'!H39</f>
        <v>39</v>
      </c>
      <c r="H37" s="202">
        <f>'[2]29'!I39</f>
        <v>0</v>
      </c>
      <c r="I37" s="202">
        <f>'[2]29'!J39</f>
        <v>0</v>
      </c>
      <c r="J37" s="202">
        <f>'[2]29'!K39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1">
        <f>'[2]29'!B40</f>
        <v>78</v>
      </c>
      <c r="C38" s="202">
        <f>'[2]29'!C40</f>
        <v>0</v>
      </c>
      <c r="D38" s="202">
        <f>'[2]29'!D40</f>
        <v>0</v>
      </c>
      <c r="E38" s="202">
        <f>'[2]29'!E40</f>
        <v>0</v>
      </c>
      <c r="F38" s="15">
        <f t="shared" si="6"/>
        <v>78</v>
      </c>
      <c r="G38" s="201">
        <f>'[2]29'!H40</f>
        <v>39</v>
      </c>
      <c r="H38" s="202">
        <f>'[2]29'!I40</f>
        <v>0</v>
      </c>
      <c r="I38" s="202">
        <f>'[2]29'!J40</f>
        <v>0</v>
      </c>
      <c r="J38" s="202">
        <f>'[2]29'!K40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1">
        <f>'[2]29'!B41</f>
        <v>78</v>
      </c>
      <c r="C39" s="202">
        <f>'[2]29'!C41</f>
        <v>0</v>
      </c>
      <c r="D39" s="202">
        <f>'[2]29'!D41</f>
        <v>0</v>
      </c>
      <c r="E39" s="202">
        <f>'[2]29'!E41</f>
        <v>0</v>
      </c>
      <c r="F39" s="15">
        <f t="shared" si="6"/>
        <v>78</v>
      </c>
      <c r="G39" s="201">
        <f>'[2]29'!H41</f>
        <v>39</v>
      </c>
      <c r="H39" s="202">
        <f>'[2]29'!I41</f>
        <v>0</v>
      </c>
      <c r="I39" s="202">
        <f>'[2]29'!J41</f>
        <v>0</v>
      </c>
      <c r="J39" s="202">
        <f>'[2]29'!K41</f>
        <v>0</v>
      </c>
      <c r="K39" s="15">
        <f t="shared" si="3"/>
        <v>39</v>
      </c>
      <c r="L39" s="18">
        <f>frq!C39</f>
        <v>1</v>
      </c>
      <c r="M39" s="125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  <c r="S39" s="18"/>
    </row>
    <row r="40" spans="1:19">
      <c r="A40" s="8" t="s">
        <v>82</v>
      </c>
      <c r="B40" s="201">
        <f>'[2]29'!B42</f>
        <v>78</v>
      </c>
      <c r="C40" s="202">
        <f>'[2]29'!C42</f>
        <v>0</v>
      </c>
      <c r="D40" s="202">
        <f>'[2]29'!D42</f>
        <v>0</v>
      </c>
      <c r="E40" s="202">
        <f>'[2]29'!E42</f>
        <v>0</v>
      </c>
      <c r="F40" s="15">
        <f t="shared" si="6"/>
        <v>78</v>
      </c>
      <c r="G40" s="201">
        <f>'[2]29'!H42</f>
        <v>39</v>
      </c>
      <c r="H40" s="202">
        <f>'[2]29'!I42</f>
        <v>0</v>
      </c>
      <c r="I40" s="202">
        <f>'[2]29'!J42</f>
        <v>0</v>
      </c>
      <c r="J40" s="202">
        <f>'[2]29'!K42</f>
        <v>0</v>
      </c>
      <c r="K40" s="15">
        <f t="shared" si="3"/>
        <v>39</v>
      </c>
      <c r="L40" s="18">
        <f>frq!C40</f>
        <v>1</v>
      </c>
      <c r="M40" s="125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  <c r="S40" s="18"/>
    </row>
    <row r="41" spans="1:19">
      <c r="A41" s="8" t="s">
        <v>83</v>
      </c>
      <c r="B41" s="201">
        <f>'[2]29'!B43</f>
        <v>78</v>
      </c>
      <c r="C41" s="202">
        <f>'[2]29'!C43</f>
        <v>0</v>
      </c>
      <c r="D41" s="202">
        <f>'[2]29'!D43</f>
        <v>0</v>
      </c>
      <c r="E41" s="202">
        <f>'[2]29'!E43</f>
        <v>0</v>
      </c>
      <c r="F41" s="15">
        <f t="shared" si="6"/>
        <v>78</v>
      </c>
      <c r="G41" s="201">
        <f>'[2]29'!H43</f>
        <v>39</v>
      </c>
      <c r="H41" s="202">
        <f>'[2]29'!I43</f>
        <v>0</v>
      </c>
      <c r="I41" s="202">
        <f>'[2]29'!J43</f>
        <v>0</v>
      </c>
      <c r="J41" s="202">
        <f>'[2]29'!K43</f>
        <v>0</v>
      </c>
      <c r="K41" s="15">
        <f t="shared" si="3"/>
        <v>39</v>
      </c>
      <c r="L41" s="18">
        <f>frq!C41</f>
        <v>1</v>
      </c>
      <c r="M41" s="125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  <c r="S41" s="18"/>
    </row>
    <row r="42" spans="1:19">
      <c r="A42" s="8" t="s">
        <v>84</v>
      </c>
      <c r="B42" s="201">
        <f>'[2]29'!B44</f>
        <v>78</v>
      </c>
      <c r="C42" s="202">
        <f>'[2]29'!C44</f>
        <v>0</v>
      </c>
      <c r="D42" s="202">
        <f>'[2]29'!D44</f>
        <v>0</v>
      </c>
      <c r="E42" s="202">
        <f>'[2]29'!E44</f>
        <v>0</v>
      </c>
      <c r="F42" s="15">
        <f t="shared" si="6"/>
        <v>78</v>
      </c>
      <c r="G42" s="201">
        <f>'[2]29'!H44</f>
        <v>39</v>
      </c>
      <c r="H42" s="202">
        <f>'[2]29'!I44</f>
        <v>0</v>
      </c>
      <c r="I42" s="202">
        <f>'[2]29'!J44</f>
        <v>0</v>
      </c>
      <c r="J42" s="202">
        <f>'[2]29'!K44</f>
        <v>0</v>
      </c>
      <c r="K42" s="15">
        <f t="shared" si="3"/>
        <v>39</v>
      </c>
      <c r="L42" s="18">
        <f>frq!C42</f>
        <v>1</v>
      </c>
      <c r="M42" s="125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  <c r="S42" s="18"/>
    </row>
    <row r="43" spans="1:19">
      <c r="A43" s="8" t="s">
        <v>85</v>
      </c>
      <c r="B43" s="201">
        <f>'[2]29'!B45</f>
        <v>78</v>
      </c>
      <c r="C43" s="202">
        <f>'[2]29'!C45</f>
        <v>0</v>
      </c>
      <c r="D43" s="202">
        <f>'[2]29'!D45</f>
        <v>0</v>
      </c>
      <c r="E43" s="202">
        <f>'[2]29'!E45</f>
        <v>0</v>
      </c>
      <c r="F43" s="15">
        <f t="shared" si="6"/>
        <v>78</v>
      </c>
      <c r="G43" s="201">
        <f>'[2]29'!H45</f>
        <v>39</v>
      </c>
      <c r="H43" s="202">
        <f>'[2]29'!I45</f>
        <v>0</v>
      </c>
      <c r="I43" s="202">
        <f>'[2]29'!J45</f>
        <v>0</v>
      </c>
      <c r="J43" s="202">
        <f>'[2]29'!K45</f>
        <v>0</v>
      </c>
      <c r="K43" s="15">
        <f t="shared" si="3"/>
        <v>39</v>
      </c>
      <c r="L43" s="18">
        <f>frq!C43</f>
        <v>1</v>
      </c>
      <c r="M43" s="125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  <c r="S43" s="18"/>
    </row>
    <row r="44" spans="1:19">
      <c r="A44" s="8" t="s">
        <v>86</v>
      </c>
      <c r="B44" s="201">
        <f>'[2]29'!B46</f>
        <v>78</v>
      </c>
      <c r="C44" s="202">
        <f>'[2]29'!C46</f>
        <v>0</v>
      </c>
      <c r="D44" s="202">
        <f>'[2]29'!D46</f>
        <v>0</v>
      </c>
      <c r="E44" s="202">
        <f>'[2]29'!E46</f>
        <v>0</v>
      </c>
      <c r="F44" s="15">
        <f t="shared" si="6"/>
        <v>78</v>
      </c>
      <c r="G44" s="201">
        <f>'[2]29'!H46</f>
        <v>38</v>
      </c>
      <c r="H44" s="202">
        <f>'[2]29'!I46</f>
        <v>0</v>
      </c>
      <c r="I44" s="202">
        <f>'[2]29'!J46</f>
        <v>0</v>
      </c>
      <c r="J44" s="202">
        <f>'[2]29'!K46</f>
        <v>0</v>
      </c>
      <c r="K44" s="15">
        <f t="shared" si="3"/>
        <v>38</v>
      </c>
      <c r="L44" s="18">
        <f>frq!C44</f>
        <v>1</v>
      </c>
      <c r="M44" s="125">
        <f t="shared" si="4"/>
        <v>37.6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37.6</v>
      </c>
      <c r="R44" s="18">
        <v>0.4</v>
      </c>
      <c r="S44" s="18"/>
    </row>
    <row r="45" spans="1:19">
      <c r="A45" s="8" t="s">
        <v>87</v>
      </c>
      <c r="B45" s="201">
        <f>'[2]29'!B47</f>
        <v>78</v>
      </c>
      <c r="C45" s="202">
        <f>'[2]29'!C47</f>
        <v>0</v>
      </c>
      <c r="D45" s="202">
        <f>'[2]29'!D47</f>
        <v>0</v>
      </c>
      <c r="E45" s="202">
        <f>'[2]29'!E47</f>
        <v>0</v>
      </c>
      <c r="F45" s="15">
        <f t="shared" si="6"/>
        <v>78</v>
      </c>
      <c r="G45" s="201">
        <f>'[2]29'!H47</f>
        <v>38</v>
      </c>
      <c r="H45" s="202">
        <f>'[2]29'!I47</f>
        <v>0</v>
      </c>
      <c r="I45" s="202">
        <f>'[2]29'!J47</f>
        <v>0</v>
      </c>
      <c r="J45" s="202">
        <f>'[2]29'!K47</f>
        <v>0</v>
      </c>
      <c r="K45" s="15">
        <f t="shared" si="3"/>
        <v>38</v>
      </c>
      <c r="L45" s="18">
        <f>frq!C45</f>
        <v>1</v>
      </c>
      <c r="M45" s="125">
        <f t="shared" si="4"/>
        <v>37.6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37.6</v>
      </c>
      <c r="R45" s="18">
        <v>0.4</v>
      </c>
      <c r="S45" s="18"/>
    </row>
    <row r="46" spans="1:19">
      <c r="A46" s="8" t="s">
        <v>88</v>
      </c>
      <c r="B46" s="201">
        <f>'[2]29'!B48</f>
        <v>78</v>
      </c>
      <c r="C46" s="202">
        <f>'[2]29'!C48</f>
        <v>0</v>
      </c>
      <c r="D46" s="202">
        <f>'[2]29'!D48</f>
        <v>0</v>
      </c>
      <c r="E46" s="202">
        <f>'[2]29'!E48</f>
        <v>0</v>
      </c>
      <c r="F46" s="15">
        <f t="shared" si="6"/>
        <v>78</v>
      </c>
      <c r="G46" s="201">
        <f>'[2]29'!H48</f>
        <v>38</v>
      </c>
      <c r="H46" s="202">
        <f>'[2]29'!I48</f>
        <v>0</v>
      </c>
      <c r="I46" s="202">
        <f>'[2]29'!J48</f>
        <v>0</v>
      </c>
      <c r="J46" s="202">
        <f>'[2]29'!K48</f>
        <v>0</v>
      </c>
      <c r="K46" s="15">
        <f t="shared" si="3"/>
        <v>38</v>
      </c>
      <c r="L46" s="18">
        <f>frq!C46</f>
        <v>1</v>
      </c>
      <c r="M46" s="125">
        <f t="shared" si="4"/>
        <v>37.6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37.6</v>
      </c>
      <c r="R46" s="18">
        <v>0.4</v>
      </c>
      <c r="S46" s="18"/>
    </row>
    <row r="47" spans="1:19">
      <c r="A47" s="8" t="s">
        <v>89</v>
      </c>
      <c r="B47" s="201">
        <f>'[2]29'!B49</f>
        <v>78</v>
      </c>
      <c r="C47" s="202">
        <f>'[2]29'!C49</f>
        <v>0</v>
      </c>
      <c r="D47" s="202">
        <f>'[2]29'!D49</f>
        <v>0</v>
      </c>
      <c r="E47" s="202">
        <f>'[2]29'!E49</f>
        <v>0</v>
      </c>
      <c r="F47" s="15">
        <f t="shared" si="6"/>
        <v>78</v>
      </c>
      <c r="G47" s="201">
        <f>'[2]29'!H49</f>
        <v>38</v>
      </c>
      <c r="H47" s="202">
        <f>'[2]29'!I49</f>
        <v>0</v>
      </c>
      <c r="I47" s="202">
        <f>'[2]29'!J49</f>
        <v>0</v>
      </c>
      <c r="J47" s="202">
        <f>'[2]29'!K49</f>
        <v>0</v>
      </c>
      <c r="K47" s="15">
        <f t="shared" si="3"/>
        <v>38</v>
      </c>
      <c r="L47" s="18">
        <f>frq!C47</f>
        <v>1</v>
      </c>
      <c r="M47" s="125">
        <f t="shared" si="4"/>
        <v>37.6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37.6</v>
      </c>
      <c r="R47" s="18">
        <v>0.4</v>
      </c>
      <c r="S47" s="18"/>
    </row>
    <row r="48" spans="1:19">
      <c r="A48" s="8" t="s">
        <v>90</v>
      </c>
      <c r="B48" s="201">
        <f>'[2]29'!B50</f>
        <v>78</v>
      </c>
      <c r="C48" s="202">
        <f>'[2]29'!C50</f>
        <v>0</v>
      </c>
      <c r="D48" s="202">
        <f>'[2]29'!D50</f>
        <v>0</v>
      </c>
      <c r="E48" s="202">
        <f>'[2]29'!E50</f>
        <v>0</v>
      </c>
      <c r="F48" s="15">
        <f t="shared" si="6"/>
        <v>78</v>
      </c>
      <c r="G48" s="201">
        <f>'[2]29'!H50</f>
        <v>38</v>
      </c>
      <c r="H48" s="202">
        <f>'[2]29'!I50</f>
        <v>0</v>
      </c>
      <c r="I48" s="202">
        <f>'[2]29'!J50</f>
        <v>0</v>
      </c>
      <c r="J48" s="202">
        <f>'[2]29'!K50</f>
        <v>0</v>
      </c>
      <c r="K48" s="15">
        <f t="shared" si="3"/>
        <v>38</v>
      </c>
      <c r="L48" s="18">
        <f>frq!C48</f>
        <v>1</v>
      </c>
      <c r="M48" s="125">
        <f t="shared" si="4"/>
        <v>37.6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37.6</v>
      </c>
      <c r="R48" s="18">
        <v>0.4</v>
      </c>
      <c r="S48" s="18"/>
    </row>
    <row r="49" spans="1:19">
      <c r="A49" s="8" t="s">
        <v>91</v>
      </c>
      <c r="B49" s="201">
        <f>'[2]29'!B51</f>
        <v>78</v>
      </c>
      <c r="C49" s="202">
        <f>'[2]29'!C51</f>
        <v>0</v>
      </c>
      <c r="D49" s="202">
        <f>'[2]29'!D51</f>
        <v>0</v>
      </c>
      <c r="E49" s="202">
        <f>'[2]29'!E51</f>
        <v>0</v>
      </c>
      <c r="F49" s="15">
        <f t="shared" si="6"/>
        <v>78</v>
      </c>
      <c r="G49" s="201">
        <f>'[2]29'!H51</f>
        <v>38</v>
      </c>
      <c r="H49" s="202">
        <f>'[2]29'!I51</f>
        <v>0</v>
      </c>
      <c r="I49" s="202">
        <f>'[2]29'!J51</f>
        <v>0</v>
      </c>
      <c r="J49" s="202">
        <f>'[2]29'!K51</f>
        <v>0</v>
      </c>
      <c r="K49" s="15">
        <f t="shared" si="3"/>
        <v>38</v>
      </c>
      <c r="L49" s="18">
        <f>frq!C49</f>
        <v>1</v>
      </c>
      <c r="M49" s="125">
        <f t="shared" si="4"/>
        <v>37.6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37.6</v>
      </c>
      <c r="R49" s="18">
        <v>0.4</v>
      </c>
      <c r="S49" s="18"/>
    </row>
    <row r="50" spans="1:19">
      <c r="A50" s="8" t="s">
        <v>92</v>
      </c>
      <c r="B50" s="201">
        <f>'[2]29'!B52</f>
        <v>78</v>
      </c>
      <c r="C50" s="202">
        <f>'[2]29'!C52</f>
        <v>0</v>
      </c>
      <c r="D50" s="202">
        <f>'[2]29'!D52</f>
        <v>0</v>
      </c>
      <c r="E50" s="202">
        <f>'[2]29'!E52</f>
        <v>0</v>
      </c>
      <c r="F50" s="15">
        <f t="shared" si="6"/>
        <v>78</v>
      </c>
      <c r="G50" s="201">
        <f>'[2]29'!H52</f>
        <v>38</v>
      </c>
      <c r="H50" s="202">
        <f>'[2]29'!I52</f>
        <v>0</v>
      </c>
      <c r="I50" s="202">
        <f>'[2]29'!J52</f>
        <v>0</v>
      </c>
      <c r="J50" s="202">
        <f>'[2]29'!K52</f>
        <v>0</v>
      </c>
      <c r="K50" s="15">
        <f t="shared" si="3"/>
        <v>38</v>
      </c>
      <c r="L50" s="18">
        <f>frq!C50</f>
        <v>1</v>
      </c>
      <c r="M50" s="125">
        <f t="shared" si="4"/>
        <v>37.6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37.6</v>
      </c>
      <c r="R50" s="18">
        <v>0.4</v>
      </c>
      <c r="S50" s="18"/>
    </row>
    <row r="51" spans="1:19">
      <c r="A51" s="8" t="s">
        <v>93</v>
      </c>
      <c r="B51" s="201">
        <f>'[2]29'!B53</f>
        <v>78</v>
      </c>
      <c r="C51" s="202">
        <f>'[2]29'!C53</f>
        <v>0</v>
      </c>
      <c r="D51" s="202">
        <f>'[2]29'!D53</f>
        <v>0</v>
      </c>
      <c r="E51" s="202">
        <f>'[2]29'!E53</f>
        <v>0</v>
      </c>
      <c r="F51" s="15">
        <f t="shared" si="6"/>
        <v>78</v>
      </c>
      <c r="G51" s="201">
        <f>'[2]29'!H53</f>
        <v>38</v>
      </c>
      <c r="H51" s="202">
        <f>'[2]29'!I53</f>
        <v>0</v>
      </c>
      <c r="I51" s="202">
        <f>'[2]29'!J53</f>
        <v>0</v>
      </c>
      <c r="J51" s="202">
        <f>'[2]29'!K53</f>
        <v>0</v>
      </c>
      <c r="K51" s="15">
        <f t="shared" si="3"/>
        <v>38</v>
      </c>
      <c r="L51" s="18">
        <f>frq!C51</f>
        <v>1</v>
      </c>
      <c r="M51" s="125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  <c r="S51" s="18"/>
    </row>
    <row r="52" spans="1:19">
      <c r="A52" s="8" t="s">
        <v>94</v>
      </c>
      <c r="B52" s="201">
        <f>'[2]29'!B54</f>
        <v>78</v>
      </c>
      <c r="C52" s="202">
        <f>'[2]29'!C54</f>
        <v>0</v>
      </c>
      <c r="D52" s="202">
        <f>'[2]29'!D54</f>
        <v>0</v>
      </c>
      <c r="E52" s="202">
        <f>'[2]29'!E54</f>
        <v>0</v>
      </c>
      <c r="F52" s="15">
        <f t="shared" si="6"/>
        <v>78</v>
      </c>
      <c r="G52" s="201">
        <f>'[2]29'!H54</f>
        <v>38</v>
      </c>
      <c r="H52" s="202">
        <f>'[2]29'!I54</f>
        <v>0</v>
      </c>
      <c r="I52" s="202">
        <f>'[2]29'!J54</f>
        <v>0</v>
      </c>
      <c r="J52" s="202">
        <f>'[2]29'!K54</f>
        <v>0</v>
      </c>
      <c r="K52" s="15">
        <f t="shared" si="3"/>
        <v>38</v>
      </c>
      <c r="L52" s="18">
        <f>frq!C52</f>
        <v>1</v>
      </c>
      <c r="M52" s="125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  <c r="S52" s="18"/>
    </row>
    <row r="53" spans="1:19">
      <c r="A53" s="8" t="s">
        <v>95</v>
      </c>
      <c r="B53" s="201">
        <f>'[2]29'!B55</f>
        <v>78</v>
      </c>
      <c r="C53" s="202">
        <f>'[2]29'!C55</f>
        <v>0</v>
      </c>
      <c r="D53" s="202">
        <f>'[2]29'!D55</f>
        <v>0</v>
      </c>
      <c r="E53" s="202">
        <f>'[2]29'!E55</f>
        <v>0</v>
      </c>
      <c r="F53" s="15">
        <f t="shared" si="6"/>
        <v>78</v>
      </c>
      <c r="G53" s="201">
        <f>'[2]29'!H55</f>
        <v>38</v>
      </c>
      <c r="H53" s="202">
        <f>'[2]29'!I55</f>
        <v>0</v>
      </c>
      <c r="I53" s="202">
        <f>'[2]29'!J55</f>
        <v>0</v>
      </c>
      <c r="J53" s="202">
        <f>'[2]29'!K55</f>
        <v>0</v>
      </c>
      <c r="K53" s="15">
        <f t="shared" si="3"/>
        <v>38</v>
      </c>
      <c r="L53" s="18">
        <f>frq!C53</f>
        <v>1</v>
      </c>
      <c r="M53" s="125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  <c r="S53" s="18"/>
    </row>
    <row r="54" spans="1:19">
      <c r="A54" s="8" t="s">
        <v>96</v>
      </c>
      <c r="B54" s="201">
        <f>'[2]29'!B56</f>
        <v>78</v>
      </c>
      <c r="C54" s="202">
        <f>'[2]29'!C56</f>
        <v>0</v>
      </c>
      <c r="D54" s="202">
        <f>'[2]29'!D56</f>
        <v>0</v>
      </c>
      <c r="E54" s="202">
        <f>'[2]29'!E56</f>
        <v>0</v>
      </c>
      <c r="F54" s="15">
        <f t="shared" si="6"/>
        <v>78</v>
      </c>
      <c r="G54" s="201">
        <f>'[2]29'!H56</f>
        <v>38</v>
      </c>
      <c r="H54" s="202">
        <f>'[2]29'!I56</f>
        <v>0</v>
      </c>
      <c r="I54" s="202">
        <f>'[2]29'!J56</f>
        <v>0</v>
      </c>
      <c r="J54" s="202">
        <f>'[2]29'!K56</f>
        <v>0</v>
      </c>
      <c r="K54" s="15">
        <f t="shared" si="3"/>
        <v>38</v>
      </c>
      <c r="L54" s="18">
        <f>frq!C54</f>
        <v>1</v>
      </c>
      <c r="M54" s="125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  <c r="S54" s="18"/>
    </row>
    <row r="55" spans="1:19">
      <c r="A55" s="8" t="s">
        <v>97</v>
      </c>
      <c r="B55" s="201">
        <f>'[2]29'!B57</f>
        <v>78</v>
      </c>
      <c r="C55" s="202">
        <f>'[2]29'!C57</f>
        <v>0</v>
      </c>
      <c r="D55" s="202">
        <f>'[2]29'!D57</f>
        <v>0</v>
      </c>
      <c r="E55" s="202">
        <f>'[2]29'!E57</f>
        <v>0</v>
      </c>
      <c r="F55" s="15">
        <f t="shared" si="6"/>
        <v>78</v>
      </c>
      <c r="G55" s="201">
        <f>'[2]29'!H57</f>
        <v>38</v>
      </c>
      <c r="H55" s="202">
        <f>'[2]29'!I57</f>
        <v>0</v>
      </c>
      <c r="I55" s="202">
        <f>'[2]29'!J57</f>
        <v>0</v>
      </c>
      <c r="J55" s="202">
        <f>'[2]29'!K57</f>
        <v>0</v>
      </c>
      <c r="K55" s="15">
        <f t="shared" si="3"/>
        <v>38</v>
      </c>
      <c r="L55" s="18">
        <f>frq!C55</f>
        <v>1</v>
      </c>
      <c r="M55" s="125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  <c r="S55" s="18"/>
    </row>
    <row r="56" spans="1:19">
      <c r="A56" s="8" t="s">
        <v>98</v>
      </c>
      <c r="B56" s="201">
        <f>'[2]29'!B58</f>
        <v>78</v>
      </c>
      <c r="C56" s="202">
        <f>'[2]29'!C58</f>
        <v>0</v>
      </c>
      <c r="D56" s="202">
        <f>'[2]29'!D58</f>
        <v>0</v>
      </c>
      <c r="E56" s="202">
        <f>'[2]29'!E58</f>
        <v>0</v>
      </c>
      <c r="F56" s="15">
        <f t="shared" si="6"/>
        <v>78</v>
      </c>
      <c r="G56" s="201">
        <f>'[2]29'!H58</f>
        <v>38</v>
      </c>
      <c r="H56" s="202">
        <f>'[2]29'!I58</f>
        <v>0</v>
      </c>
      <c r="I56" s="202">
        <f>'[2]29'!J58</f>
        <v>0</v>
      </c>
      <c r="J56" s="202">
        <f>'[2]29'!K58</f>
        <v>0</v>
      </c>
      <c r="K56" s="15">
        <f t="shared" si="3"/>
        <v>38</v>
      </c>
      <c r="L56" s="18">
        <f>frq!C56</f>
        <v>1</v>
      </c>
      <c r="M56" s="125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  <c r="S56" s="18"/>
    </row>
    <row r="57" spans="1:19">
      <c r="A57" s="8" t="s">
        <v>99</v>
      </c>
      <c r="B57" s="201">
        <f>'[2]29'!B59</f>
        <v>78</v>
      </c>
      <c r="C57" s="202">
        <f>'[2]29'!C59</f>
        <v>0</v>
      </c>
      <c r="D57" s="202">
        <f>'[2]29'!D59</f>
        <v>0</v>
      </c>
      <c r="E57" s="202">
        <f>'[2]29'!E59</f>
        <v>0</v>
      </c>
      <c r="F57" s="15">
        <f t="shared" si="6"/>
        <v>78</v>
      </c>
      <c r="G57" s="201">
        <f>'[2]29'!H59</f>
        <v>38</v>
      </c>
      <c r="H57" s="202">
        <f>'[2]29'!I59</f>
        <v>0</v>
      </c>
      <c r="I57" s="202">
        <f>'[2]29'!J59</f>
        <v>0</v>
      </c>
      <c r="J57" s="202">
        <f>'[2]29'!K59</f>
        <v>0</v>
      </c>
      <c r="K57" s="15">
        <f t="shared" si="3"/>
        <v>38</v>
      </c>
      <c r="L57" s="18">
        <f>frq!C57</f>
        <v>1</v>
      </c>
      <c r="M57" s="125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  <c r="S57" s="18"/>
    </row>
    <row r="58" spans="1:19">
      <c r="A58" s="8" t="s">
        <v>100</v>
      </c>
      <c r="B58" s="201">
        <f>'[2]29'!B60</f>
        <v>78</v>
      </c>
      <c r="C58" s="202">
        <f>'[2]29'!C60</f>
        <v>0</v>
      </c>
      <c r="D58" s="202">
        <f>'[2]29'!D60</f>
        <v>0</v>
      </c>
      <c r="E58" s="202">
        <f>'[2]29'!E60</f>
        <v>0</v>
      </c>
      <c r="F58" s="15">
        <f t="shared" si="6"/>
        <v>78</v>
      </c>
      <c r="G58" s="201">
        <f>'[2]29'!H60</f>
        <v>38</v>
      </c>
      <c r="H58" s="202">
        <f>'[2]29'!I60</f>
        <v>0</v>
      </c>
      <c r="I58" s="202">
        <f>'[2]29'!J60</f>
        <v>0</v>
      </c>
      <c r="J58" s="202">
        <f>'[2]29'!K60</f>
        <v>0</v>
      </c>
      <c r="K58" s="15">
        <f t="shared" si="3"/>
        <v>38</v>
      </c>
      <c r="L58" s="18">
        <f>frq!C58</f>
        <v>1</v>
      </c>
      <c r="M58" s="125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  <c r="S58" s="18"/>
    </row>
    <row r="59" spans="1:19">
      <c r="A59" s="8" t="s">
        <v>101</v>
      </c>
      <c r="B59" s="201">
        <f>'[2]29'!B61</f>
        <v>78</v>
      </c>
      <c r="C59" s="202">
        <f>'[2]29'!C61</f>
        <v>0</v>
      </c>
      <c r="D59" s="202">
        <f>'[2]29'!D61</f>
        <v>0</v>
      </c>
      <c r="E59" s="202">
        <f>'[2]29'!E61</f>
        <v>0</v>
      </c>
      <c r="F59" s="15">
        <f t="shared" si="6"/>
        <v>78</v>
      </c>
      <c r="G59" s="201">
        <f>'[2]29'!H61</f>
        <v>37</v>
      </c>
      <c r="H59" s="202">
        <f>'[2]29'!I61</f>
        <v>0</v>
      </c>
      <c r="I59" s="202">
        <f>'[2]29'!J61</f>
        <v>0</v>
      </c>
      <c r="J59" s="202">
        <f>'[2]29'!K61</f>
        <v>0</v>
      </c>
      <c r="K59" s="15">
        <f t="shared" si="3"/>
        <v>37</v>
      </c>
      <c r="L59" s="18">
        <f>frq!C59</f>
        <v>1</v>
      </c>
      <c r="M59" s="125">
        <f t="shared" si="4"/>
        <v>36.6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36.6</v>
      </c>
      <c r="R59" s="18">
        <v>0.4</v>
      </c>
      <c r="S59" s="18"/>
    </row>
    <row r="60" spans="1:19">
      <c r="A60" s="8" t="s">
        <v>102</v>
      </c>
      <c r="B60" s="201">
        <f>'[2]29'!B62</f>
        <v>78</v>
      </c>
      <c r="C60" s="202">
        <f>'[2]29'!C62</f>
        <v>0</v>
      </c>
      <c r="D60" s="202">
        <f>'[2]29'!D62</f>
        <v>0</v>
      </c>
      <c r="E60" s="202">
        <f>'[2]29'!E62</f>
        <v>0</v>
      </c>
      <c r="F60" s="15">
        <f t="shared" si="6"/>
        <v>78</v>
      </c>
      <c r="G60" s="201">
        <f>'[2]29'!H62</f>
        <v>37</v>
      </c>
      <c r="H60" s="202">
        <f>'[2]29'!I62</f>
        <v>0</v>
      </c>
      <c r="I60" s="202">
        <f>'[2]29'!J62</f>
        <v>0</v>
      </c>
      <c r="J60" s="202">
        <f>'[2]29'!K62</f>
        <v>0</v>
      </c>
      <c r="K60" s="15">
        <f t="shared" si="3"/>
        <v>37</v>
      </c>
      <c r="L60" s="18">
        <f>frq!C60</f>
        <v>1</v>
      </c>
      <c r="M60" s="125">
        <f t="shared" si="4"/>
        <v>36.6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36.6</v>
      </c>
      <c r="R60" s="18">
        <v>0.4</v>
      </c>
      <c r="S60" s="18"/>
    </row>
    <row r="61" spans="1:19">
      <c r="A61" s="8" t="s">
        <v>103</v>
      </c>
      <c r="B61" s="201">
        <f>'[2]29'!B63</f>
        <v>78</v>
      </c>
      <c r="C61" s="202">
        <f>'[2]29'!C63</f>
        <v>0</v>
      </c>
      <c r="D61" s="202">
        <f>'[2]29'!D63</f>
        <v>0</v>
      </c>
      <c r="E61" s="202">
        <f>'[2]29'!E63</f>
        <v>0</v>
      </c>
      <c r="F61" s="15">
        <f t="shared" si="6"/>
        <v>78</v>
      </c>
      <c r="G61" s="201">
        <f>'[2]29'!H63</f>
        <v>37</v>
      </c>
      <c r="H61" s="202">
        <f>'[2]29'!I63</f>
        <v>0</v>
      </c>
      <c r="I61" s="202">
        <f>'[2]29'!J63</f>
        <v>0</v>
      </c>
      <c r="J61" s="202">
        <f>'[2]29'!K63</f>
        <v>0</v>
      </c>
      <c r="K61" s="15">
        <f t="shared" si="3"/>
        <v>37</v>
      </c>
      <c r="L61" s="18">
        <f>frq!C61</f>
        <v>1</v>
      </c>
      <c r="M61" s="125">
        <f t="shared" si="4"/>
        <v>36.6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36.6</v>
      </c>
      <c r="R61" s="18">
        <v>0.4</v>
      </c>
      <c r="S61" s="18"/>
    </row>
    <row r="62" spans="1:19">
      <c r="A62" s="8" t="s">
        <v>104</v>
      </c>
      <c r="B62" s="201">
        <f>'[2]29'!B64</f>
        <v>78</v>
      </c>
      <c r="C62" s="202">
        <f>'[2]29'!C64</f>
        <v>0</v>
      </c>
      <c r="D62" s="202">
        <f>'[2]29'!D64</f>
        <v>0</v>
      </c>
      <c r="E62" s="202">
        <f>'[2]29'!E64</f>
        <v>0</v>
      </c>
      <c r="F62" s="15">
        <f t="shared" si="6"/>
        <v>78</v>
      </c>
      <c r="G62" s="201">
        <f>'[2]29'!H64</f>
        <v>37</v>
      </c>
      <c r="H62" s="202">
        <f>'[2]29'!I64</f>
        <v>0</v>
      </c>
      <c r="I62" s="202">
        <f>'[2]29'!J64</f>
        <v>0</v>
      </c>
      <c r="J62" s="202">
        <f>'[2]29'!K64</f>
        <v>0</v>
      </c>
      <c r="K62" s="15">
        <f t="shared" si="3"/>
        <v>37</v>
      </c>
      <c r="L62" s="18">
        <f>frq!C62</f>
        <v>1</v>
      </c>
      <c r="M62" s="125">
        <f t="shared" si="4"/>
        <v>36.6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36.6</v>
      </c>
      <c r="R62" s="18">
        <v>0.4</v>
      </c>
      <c r="S62" s="18"/>
    </row>
    <row r="63" spans="1:19">
      <c r="A63" s="8" t="s">
        <v>105</v>
      </c>
      <c r="B63" s="201">
        <f>'[2]29'!B65</f>
        <v>78</v>
      </c>
      <c r="C63" s="202">
        <f>'[2]29'!C65</f>
        <v>0</v>
      </c>
      <c r="D63" s="202">
        <f>'[2]29'!D65</f>
        <v>0</v>
      </c>
      <c r="E63" s="202">
        <f>'[2]29'!E65</f>
        <v>0</v>
      </c>
      <c r="F63" s="15">
        <f t="shared" si="6"/>
        <v>78</v>
      </c>
      <c r="G63" s="201">
        <f>'[2]29'!H65</f>
        <v>37</v>
      </c>
      <c r="H63" s="202">
        <f>'[2]29'!I65</f>
        <v>0</v>
      </c>
      <c r="I63" s="202">
        <f>'[2]29'!J65</f>
        <v>0</v>
      </c>
      <c r="J63" s="202">
        <f>'[2]29'!K65</f>
        <v>0</v>
      </c>
      <c r="K63" s="15">
        <f t="shared" si="3"/>
        <v>37</v>
      </c>
      <c r="L63" s="18">
        <f>frq!C63</f>
        <v>1</v>
      </c>
      <c r="M63" s="125">
        <f t="shared" si="4"/>
        <v>36.6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36.6</v>
      </c>
      <c r="R63" s="18">
        <v>0.4</v>
      </c>
      <c r="S63" s="18"/>
    </row>
    <row r="64" spans="1:19">
      <c r="A64" s="8" t="s">
        <v>106</v>
      </c>
      <c r="B64" s="201">
        <f>'[2]29'!B66</f>
        <v>78</v>
      </c>
      <c r="C64" s="202">
        <f>'[2]29'!C66</f>
        <v>0</v>
      </c>
      <c r="D64" s="202">
        <f>'[2]29'!D66</f>
        <v>0</v>
      </c>
      <c r="E64" s="202">
        <f>'[2]29'!E66</f>
        <v>0</v>
      </c>
      <c r="F64" s="15">
        <f t="shared" si="6"/>
        <v>78</v>
      </c>
      <c r="G64" s="201">
        <f>'[2]29'!H66</f>
        <v>37</v>
      </c>
      <c r="H64" s="202">
        <f>'[2]29'!I66</f>
        <v>0</v>
      </c>
      <c r="I64" s="202">
        <f>'[2]29'!J66</f>
        <v>0</v>
      </c>
      <c r="J64" s="202">
        <f>'[2]29'!K66</f>
        <v>0</v>
      </c>
      <c r="K64" s="15">
        <f t="shared" si="3"/>
        <v>37</v>
      </c>
      <c r="L64" s="18">
        <f>frq!C64</f>
        <v>1</v>
      </c>
      <c r="M64" s="125">
        <f t="shared" si="4"/>
        <v>36.6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36.6</v>
      </c>
      <c r="R64" s="18">
        <v>0.4</v>
      </c>
      <c r="S64" s="18"/>
    </row>
    <row r="65" spans="1:19">
      <c r="A65" s="8" t="s">
        <v>107</v>
      </c>
      <c r="B65" s="201">
        <f>'[2]29'!B67</f>
        <v>78</v>
      </c>
      <c r="C65" s="202">
        <f>'[2]29'!C67</f>
        <v>0</v>
      </c>
      <c r="D65" s="202">
        <f>'[2]29'!D67</f>
        <v>0</v>
      </c>
      <c r="E65" s="202">
        <f>'[2]29'!E67</f>
        <v>0</v>
      </c>
      <c r="F65" s="15">
        <f t="shared" si="6"/>
        <v>78</v>
      </c>
      <c r="G65" s="201">
        <f>'[2]29'!H67</f>
        <v>37</v>
      </c>
      <c r="H65" s="202">
        <f>'[2]29'!I67</f>
        <v>0</v>
      </c>
      <c r="I65" s="202">
        <f>'[2]29'!J67</f>
        <v>0</v>
      </c>
      <c r="J65" s="202">
        <f>'[2]29'!K67</f>
        <v>0</v>
      </c>
      <c r="K65" s="15">
        <f t="shared" si="3"/>
        <v>37</v>
      </c>
      <c r="L65" s="18">
        <f>frq!C65</f>
        <v>1</v>
      </c>
      <c r="M65" s="125">
        <f t="shared" si="4"/>
        <v>36.6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36.6</v>
      </c>
      <c r="R65" s="18">
        <v>0.4</v>
      </c>
      <c r="S65" s="18"/>
    </row>
    <row r="66" spans="1:19">
      <c r="A66" s="8" t="s">
        <v>108</v>
      </c>
      <c r="B66" s="201">
        <f>'[2]29'!B68</f>
        <v>78</v>
      </c>
      <c r="C66" s="202">
        <f>'[2]29'!C68</f>
        <v>0</v>
      </c>
      <c r="D66" s="202">
        <f>'[2]29'!D68</f>
        <v>0</v>
      </c>
      <c r="E66" s="202">
        <f>'[2]29'!E68</f>
        <v>0</v>
      </c>
      <c r="F66" s="15">
        <f t="shared" si="6"/>
        <v>78</v>
      </c>
      <c r="G66" s="201">
        <f>'[2]29'!H68</f>
        <v>37</v>
      </c>
      <c r="H66" s="202">
        <f>'[2]29'!I68</f>
        <v>0</v>
      </c>
      <c r="I66" s="202">
        <f>'[2]29'!J68</f>
        <v>0</v>
      </c>
      <c r="J66" s="202">
        <f>'[2]29'!K68</f>
        <v>0</v>
      </c>
      <c r="K66" s="15">
        <f t="shared" si="3"/>
        <v>37</v>
      </c>
      <c r="L66" s="18">
        <f>frq!C66</f>
        <v>1</v>
      </c>
      <c r="M66" s="125">
        <f t="shared" si="4"/>
        <v>36.6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36.6</v>
      </c>
      <c r="R66" s="18">
        <v>0.4</v>
      </c>
      <c r="S66" s="18"/>
    </row>
    <row r="67" spans="1:19">
      <c r="A67" s="8" t="s">
        <v>109</v>
      </c>
      <c r="B67" s="201">
        <f>'[2]29'!B69</f>
        <v>78</v>
      </c>
      <c r="C67" s="202">
        <f>'[2]29'!C69</f>
        <v>0</v>
      </c>
      <c r="D67" s="202">
        <f>'[2]29'!D69</f>
        <v>0</v>
      </c>
      <c r="E67" s="202">
        <f>'[2]29'!E69</f>
        <v>0</v>
      </c>
      <c r="F67" s="15">
        <f t="shared" si="6"/>
        <v>78</v>
      </c>
      <c r="G67" s="201">
        <f>'[2]29'!H69</f>
        <v>37</v>
      </c>
      <c r="H67" s="202">
        <f>'[2]29'!I69</f>
        <v>0</v>
      </c>
      <c r="I67" s="202">
        <f>'[2]29'!J69</f>
        <v>0</v>
      </c>
      <c r="J67" s="202">
        <f>'[2]29'!K69</f>
        <v>0</v>
      </c>
      <c r="K67" s="15">
        <f t="shared" si="3"/>
        <v>37</v>
      </c>
      <c r="L67" s="18">
        <f>frq!C67</f>
        <v>1</v>
      </c>
      <c r="M67" s="125">
        <f t="shared" si="4"/>
        <v>36.6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36.6</v>
      </c>
      <c r="R67" s="18">
        <v>0.4</v>
      </c>
      <c r="S67" s="18"/>
    </row>
    <row r="68" spans="1:19">
      <c r="A68" s="8" t="s">
        <v>110</v>
      </c>
      <c r="B68" s="201">
        <f>'[2]29'!B70</f>
        <v>78</v>
      </c>
      <c r="C68" s="202">
        <f>'[2]29'!C70</f>
        <v>0</v>
      </c>
      <c r="D68" s="202">
        <f>'[2]29'!D70</f>
        <v>0</v>
      </c>
      <c r="E68" s="202">
        <f>'[2]29'!E70</f>
        <v>0</v>
      </c>
      <c r="F68" s="15">
        <f t="shared" si="6"/>
        <v>78</v>
      </c>
      <c r="G68" s="201">
        <f>'[2]29'!H70</f>
        <v>37</v>
      </c>
      <c r="H68" s="202">
        <f>'[2]29'!I70</f>
        <v>0</v>
      </c>
      <c r="I68" s="202">
        <f>'[2]29'!J70</f>
        <v>0</v>
      </c>
      <c r="J68" s="202">
        <f>'[2]29'!K70</f>
        <v>0</v>
      </c>
      <c r="K68" s="15">
        <f t="shared" ref="K68:K98" si="13">SUM(G68:J68)</f>
        <v>37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36.6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36.6</v>
      </c>
      <c r="R68" s="18">
        <v>0.4</v>
      </c>
      <c r="S68" s="18"/>
    </row>
    <row r="69" spans="1:19">
      <c r="A69" s="8" t="s">
        <v>111</v>
      </c>
      <c r="B69" s="201">
        <f>'[2]29'!B71</f>
        <v>78</v>
      </c>
      <c r="C69" s="202">
        <f>'[2]29'!C71</f>
        <v>0</v>
      </c>
      <c r="D69" s="202">
        <f>'[2]29'!D71</f>
        <v>0</v>
      </c>
      <c r="E69" s="202">
        <f>'[2]29'!E71</f>
        <v>0</v>
      </c>
      <c r="F69" s="15">
        <f t="shared" ref="F69:F98" si="16">SUM(B69:E69)</f>
        <v>78</v>
      </c>
      <c r="G69" s="201">
        <f>'[2]29'!H71</f>
        <v>37</v>
      </c>
      <c r="H69" s="202">
        <f>'[2]29'!I71</f>
        <v>0</v>
      </c>
      <c r="I69" s="202">
        <f>'[2]29'!J71</f>
        <v>0</v>
      </c>
      <c r="J69" s="202">
        <f>'[2]29'!K71</f>
        <v>0</v>
      </c>
      <c r="K69" s="15">
        <f t="shared" si="13"/>
        <v>37</v>
      </c>
      <c r="L69" s="18">
        <f>frq!C69</f>
        <v>1</v>
      </c>
      <c r="M69" s="125">
        <f t="shared" si="14"/>
        <v>36.6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36.6</v>
      </c>
      <c r="R69" s="18">
        <v>0.4</v>
      </c>
      <c r="S69" s="18"/>
    </row>
    <row r="70" spans="1:19">
      <c r="A70" s="8" t="s">
        <v>112</v>
      </c>
      <c r="B70" s="201">
        <f>'[2]29'!B72</f>
        <v>78</v>
      </c>
      <c r="C70" s="202">
        <f>'[2]29'!C72</f>
        <v>0</v>
      </c>
      <c r="D70" s="202">
        <f>'[2]29'!D72</f>
        <v>0</v>
      </c>
      <c r="E70" s="202">
        <f>'[2]29'!E72</f>
        <v>0</v>
      </c>
      <c r="F70" s="15">
        <f t="shared" si="16"/>
        <v>78</v>
      </c>
      <c r="G70" s="201">
        <f>'[2]29'!H72</f>
        <v>37</v>
      </c>
      <c r="H70" s="202">
        <f>'[2]29'!I72</f>
        <v>0</v>
      </c>
      <c r="I70" s="202">
        <f>'[2]29'!J72</f>
        <v>0</v>
      </c>
      <c r="J70" s="202">
        <f>'[2]29'!K72</f>
        <v>0</v>
      </c>
      <c r="K70" s="15">
        <f t="shared" si="13"/>
        <v>37</v>
      </c>
      <c r="L70" s="18">
        <f>frq!C70</f>
        <v>1</v>
      </c>
      <c r="M70" s="125">
        <f t="shared" si="14"/>
        <v>36.6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36.6</v>
      </c>
      <c r="R70" s="18">
        <v>0.4</v>
      </c>
      <c r="S70" s="18"/>
    </row>
    <row r="71" spans="1:19">
      <c r="A71" s="8" t="s">
        <v>113</v>
      </c>
      <c r="B71" s="201">
        <f>'[2]29'!B73</f>
        <v>78</v>
      </c>
      <c r="C71" s="202">
        <f>'[2]29'!C73</f>
        <v>0</v>
      </c>
      <c r="D71" s="202">
        <f>'[2]29'!D73</f>
        <v>0</v>
      </c>
      <c r="E71" s="202">
        <f>'[2]29'!E73</f>
        <v>0</v>
      </c>
      <c r="F71" s="15">
        <f t="shared" si="16"/>
        <v>78</v>
      </c>
      <c r="G71" s="201">
        <f>'[2]29'!H73</f>
        <v>37</v>
      </c>
      <c r="H71" s="202">
        <f>'[2]29'!I73</f>
        <v>0</v>
      </c>
      <c r="I71" s="202">
        <f>'[2]29'!J73</f>
        <v>0</v>
      </c>
      <c r="J71" s="202">
        <f>'[2]29'!K73</f>
        <v>0</v>
      </c>
      <c r="K71" s="15">
        <f t="shared" si="13"/>
        <v>37</v>
      </c>
      <c r="L71" s="18">
        <f>frq!C71</f>
        <v>1</v>
      </c>
      <c r="M71" s="125">
        <f t="shared" si="14"/>
        <v>36.6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36.6</v>
      </c>
      <c r="R71" s="18">
        <v>0.4</v>
      </c>
      <c r="S71" s="18"/>
    </row>
    <row r="72" spans="1:19">
      <c r="A72" s="8" t="s">
        <v>114</v>
      </c>
      <c r="B72" s="201">
        <f>'[2]29'!B74</f>
        <v>78</v>
      </c>
      <c r="C72" s="202">
        <f>'[2]29'!C74</f>
        <v>0</v>
      </c>
      <c r="D72" s="202">
        <f>'[2]29'!D74</f>
        <v>0</v>
      </c>
      <c r="E72" s="202">
        <f>'[2]29'!E74</f>
        <v>0</v>
      </c>
      <c r="F72" s="15">
        <f t="shared" si="16"/>
        <v>78</v>
      </c>
      <c r="G72" s="201">
        <f>'[2]29'!H74</f>
        <v>37</v>
      </c>
      <c r="H72" s="202">
        <f>'[2]29'!I74</f>
        <v>0</v>
      </c>
      <c r="I72" s="202">
        <f>'[2]29'!J74</f>
        <v>0</v>
      </c>
      <c r="J72" s="202">
        <f>'[2]29'!K74</f>
        <v>0</v>
      </c>
      <c r="K72" s="15">
        <f t="shared" si="13"/>
        <v>37</v>
      </c>
      <c r="L72" s="18">
        <f>frq!C72</f>
        <v>1</v>
      </c>
      <c r="M72" s="125">
        <f t="shared" si="14"/>
        <v>36.6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36.6</v>
      </c>
      <c r="R72" s="18">
        <v>0.4</v>
      </c>
      <c r="S72" s="18"/>
    </row>
    <row r="73" spans="1:19">
      <c r="A73" s="8" t="s">
        <v>115</v>
      </c>
      <c r="B73" s="201">
        <f>'[2]29'!B75</f>
        <v>78</v>
      </c>
      <c r="C73" s="202">
        <f>'[2]29'!C75</f>
        <v>0</v>
      </c>
      <c r="D73" s="202">
        <f>'[2]29'!D75</f>
        <v>0</v>
      </c>
      <c r="E73" s="202">
        <f>'[2]29'!E75</f>
        <v>0</v>
      </c>
      <c r="F73" s="15">
        <f t="shared" si="16"/>
        <v>78</v>
      </c>
      <c r="G73" s="201">
        <f>'[2]29'!H75</f>
        <v>37</v>
      </c>
      <c r="H73" s="202">
        <f>'[2]29'!I75</f>
        <v>0</v>
      </c>
      <c r="I73" s="202">
        <f>'[2]29'!J75</f>
        <v>0</v>
      </c>
      <c r="J73" s="202">
        <f>'[2]29'!K75</f>
        <v>0</v>
      </c>
      <c r="K73" s="15">
        <f t="shared" si="13"/>
        <v>37</v>
      </c>
      <c r="L73" s="18">
        <f>frq!C73</f>
        <v>1</v>
      </c>
      <c r="M73" s="125">
        <f t="shared" si="14"/>
        <v>36.6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36.6</v>
      </c>
      <c r="R73" s="18">
        <v>0.4</v>
      </c>
      <c r="S73" s="18"/>
    </row>
    <row r="74" spans="1:19">
      <c r="A74" s="8" t="s">
        <v>116</v>
      </c>
      <c r="B74" s="201">
        <f>'[2]29'!B76</f>
        <v>78</v>
      </c>
      <c r="C74" s="202">
        <f>'[2]29'!C76</f>
        <v>0</v>
      </c>
      <c r="D74" s="202">
        <f>'[2]29'!D76</f>
        <v>0</v>
      </c>
      <c r="E74" s="202">
        <f>'[2]29'!E76</f>
        <v>0</v>
      </c>
      <c r="F74" s="15">
        <f t="shared" si="16"/>
        <v>78</v>
      </c>
      <c r="G74" s="201">
        <f>'[2]29'!H76</f>
        <v>37</v>
      </c>
      <c r="H74" s="202">
        <f>'[2]29'!I76</f>
        <v>0</v>
      </c>
      <c r="I74" s="202">
        <f>'[2]29'!J76</f>
        <v>0</v>
      </c>
      <c r="J74" s="202">
        <f>'[2]29'!K76</f>
        <v>0</v>
      </c>
      <c r="K74" s="15">
        <f t="shared" si="13"/>
        <v>37</v>
      </c>
      <c r="L74" s="18">
        <f>frq!C74</f>
        <v>1</v>
      </c>
      <c r="M74" s="125">
        <f t="shared" si="14"/>
        <v>36.6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36.6</v>
      </c>
      <c r="R74" s="18">
        <v>0.4</v>
      </c>
      <c r="S74" s="18"/>
    </row>
    <row r="75" spans="1:19">
      <c r="A75" s="8" t="s">
        <v>117</v>
      </c>
      <c r="B75" s="201">
        <f>'[2]29'!B77</f>
        <v>78</v>
      </c>
      <c r="C75" s="202">
        <f>'[2]29'!C77</f>
        <v>0</v>
      </c>
      <c r="D75" s="202">
        <f>'[2]29'!D77</f>
        <v>0</v>
      </c>
      <c r="E75" s="202">
        <f>'[2]29'!E77</f>
        <v>0</v>
      </c>
      <c r="F75" s="15">
        <f t="shared" si="16"/>
        <v>78</v>
      </c>
      <c r="G75" s="201">
        <f>'[2]29'!H77</f>
        <v>37</v>
      </c>
      <c r="H75" s="202">
        <f>'[2]29'!I77</f>
        <v>0</v>
      </c>
      <c r="I75" s="202">
        <f>'[2]29'!J77</f>
        <v>0</v>
      </c>
      <c r="J75" s="202">
        <f>'[2]29'!K77</f>
        <v>0</v>
      </c>
      <c r="K75" s="15">
        <f t="shared" si="13"/>
        <v>37</v>
      </c>
      <c r="L75" s="18">
        <f>frq!C75</f>
        <v>1</v>
      </c>
      <c r="M75" s="125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  <c r="S75" s="18"/>
    </row>
    <row r="76" spans="1:19">
      <c r="A76" s="8" t="s">
        <v>118</v>
      </c>
      <c r="B76" s="201">
        <f>'[2]29'!B78</f>
        <v>78</v>
      </c>
      <c r="C76" s="202">
        <f>'[2]29'!C78</f>
        <v>0</v>
      </c>
      <c r="D76" s="202">
        <f>'[2]29'!D78</f>
        <v>0</v>
      </c>
      <c r="E76" s="202">
        <f>'[2]29'!E78</f>
        <v>0</v>
      </c>
      <c r="F76" s="15">
        <f t="shared" si="16"/>
        <v>78</v>
      </c>
      <c r="G76" s="201">
        <f>'[2]29'!H78</f>
        <v>37</v>
      </c>
      <c r="H76" s="202">
        <f>'[2]29'!I78</f>
        <v>0</v>
      </c>
      <c r="I76" s="202">
        <f>'[2]29'!J78</f>
        <v>0</v>
      </c>
      <c r="J76" s="202">
        <f>'[2]29'!K78</f>
        <v>0</v>
      </c>
      <c r="K76" s="15">
        <f t="shared" si="13"/>
        <v>37</v>
      </c>
      <c r="L76" s="18">
        <f>frq!C76</f>
        <v>1</v>
      </c>
      <c r="M76" s="125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  <c r="S76" s="18"/>
    </row>
    <row r="77" spans="1:19">
      <c r="A77" s="8" t="s">
        <v>119</v>
      </c>
      <c r="B77" s="201">
        <f>'[2]29'!B79</f>
        <v>78</v>
      </c>
      <c r="C77" s="202">
        <f>'[2]29'!C79</f>
        <v>0</v>
      </c>
      <c r="D77" s="202">
        <f>'[2]29'!D79</f>
        <v>0</v>
      </c>
      <c r="E77" s="202">
        <f>'[2]29'!E79</f>
        <v>0</v>
      </c>
      <c r="F77" s="15">
        <f t="shared" si="16"/>
        <v>78</v>
      </c>
      <c r="G77" s="201">
        <f>'[2]29'!H79</f>
        <v>37</v>
      </c>
      <c r="H77" s="202">
        <f>'[2]29'!I79</f>
        <v>0</v>
      </c>
      <c r="I77" s="202">
        <f>'[2]29'!J79</f>
        <v>0</v>
      </c>
      <c r="J77" s="202">
        <f>'[2]29'!K79</f>
        <v>0</v>
      </c>
      <c r="K77" s="15">
        <f t="shared" si="13"/>
        <v>37</v>
      </c>
      <c r="L77" s="18">
        <f>frq!C77</f>
        <v>1</v>
      </c>
      <c r="M77" s="125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  <c r="S77" s="18"/>
    </row>
    <row r="78" spans="1:19">
      <c r="A78" s="8" t="s">
        <v>120</v>
      </c>
      <c r="B78" s="201">
        <f>'[2]29'!B80</f>
        <v>78</v>
      </c>
      <c r="C78" s="202">
        <f>'[2]29'!C80</f>
        <v>0</v>
      </c>
      <c r="D78" s="202">
        <f>'[2]29'!D80</f>
        <v>0</v>
      </c>
      <c r="E78" s="202">
        <f>'[2]29'!E80</f>
        <v>0</v>
      </c>
      <c r="F78" s="15">
        <f t="shared" si="16"/>
        <v>78</v>
      </c>
      <c r="G78" s="201">
        <f>'[2]29'!H80</f>
        <v>37</v>
      </c>
      <c r="H78" s="202">
        <f>'[2]29'!I80</f>
        <v>0</v>
      </c>
      <c r="I78" s="202">
        <f>'[2]29'!J80</f>
        <v>0</v>
      </c>
      <c r="J78" s="202">
        <f>'[2]29'!K80</f>
        <v>0</v>
      </c>
      <c r="K78" s="15">
        <f t="shared" si="13"/>
        <v>37</v>
      </c>
      <c r="L78" s="18">
        <f>frq!C78</f>
        <v>1</v>
      </c>
      <c r="M78" s="125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  <c r="S78" s="18"/>
    </row>
    <row r="79" spans="1:19">
      <c r="A79" s="8" t="s">
        <v>121</v>
      </c>
      <c r="B79" s="201">
        <f>'[2]29'!B81</f>
        <v>78</v>
      </c>
      <c r="C79" s="202">
        <f>'[2]29'!C81</f>
        <v>0</v>
      </c>
      <c r="D79" s="202">
        <f>'[2]29'!D81</f>
        <v>0</v>
      </c>
      <c r="E79" s="202">
        <f>'[2]29'!E81</f>
        <v>0</v>
      </c>
      <c r="F79" s="15">
        <f t="shared" si="16"/>
        <v>78</v>
      </c>
      <c r="G79" s="201">
        <f>'[2]29'!H81</f>
        <v>38</v>
      </c>
      <c r="H79" s="202">
        <f>'[2]29'!I81</f>
        <v>0</v>
      </c>
      <c r="I79" s="202">
        <f>'[2]29'!J81</f>
        <v>0</v>
      </c>
      <c r="J79" s="202">
        <f>'[2]29'!K81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1">
        <f>'[2]29'!B82</f>
        <v>78</v>
      </c>
      <c r="C80" s="202">
        <f>'[2]29'!C82</f>
        <v>0</v>
      </c>
      <c r="D80" s="202">
        <f>'[2]29'!D82</f>
        <v>0</v>
      </c>
      <c r="E80" s="202">
        <f>'[2]29'!E82</f>
        <v>0</v>
      </c>
      <c r="F80" s="15">
        <f t="shared" si="16"/>
        <v>78</v>
      </c>
      <c r="G80" s="201">
        <f>'[2]29'!H82</f>
        <v>38</v>
      </c>
      <c r="H80" s="202">
        <f>'[2]29'!I82</f>
        <v>0</v>
      </c>
      <c r="I80" s="202">
        <f>'[2]29'!J82</f>
        <v>0</v>
      </c>
      <c r="J80" s="202">
        <f>'[2]29'!K82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1">
        <f>'[2]29'!B83</f>
        <v>78</v>
      </c>
      <c r="C81" s="202">
        <f>'[2]29'!C83</f>
        <v>0</v>
      </c>
      <c r="D81" s="202">
        <f>'[2]29'!D83</f>
        <v>0</v>
      </c>
      <c r="E81" s="202">
        <f>'[2]29'!E83</f>
        <v>0</v>
      </c>
      <c r="F81" s="15">
        <f t="shared" si="16"/>
        <v>78</v>
      </c>
      <c r="G81" s="201">
        <f>'[2]29'!H83</f>
        <v>38</v>
      </c>
      <c r="H81" s="202">
        <f>'[2]29'!I83</f>
        <v>0</v>
      </c>
      <c r="I81" s="202">
        <f>'[2]29'!J83</f>
        <v>0</v>
      </c>
      <c r="J81" s="202">
        <f>'[2]29'!K83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1">
        <f>'[2]29'!B84</f>
        <v>78</v>
      </c>
      <c r="C82" s="202">
        <f>'[2]29'!C84</f>
        <v>0</v>
      </c>
      <c r="D82" s="202">
        <f>'[2]29'!D84</f>
        <v>0</v>
      </c>
      <c r="E82" s="202">
        <f>'[2]29'!E84</f>
        <v>0</v>
      </c>
      <c r="F82" s="15">
        <f t="shared" si="16"/>
        <v>78</v>
      </c>
      <c r="G82" s="201">
        <f>'[2]29'!H84</f>
        <v>38</v>
      </c>
      <c r="H82" s="202">
        <f>'[2]29'!I84</f>
        <v>0</v>
      </c>
      <c r="I82" s="202">
        <f>'[2]29'!J84</f>
        <v>0</v>
      </c>
      <c r="J82" s="202">
        <f>'[2]29'!K84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1">
        <f>'[2]29'!B85</f>
        <v>78</v>
      </c>
      <c r="C83" s="202">
        <f>'[2]29'!C85</f>
        <v>0</v>
      </c>
      <c r="D83" s="202">
        <f>'[2]29'!D85</f>
        <v>0</v>
      </c>
      <c r="E83" s="202">
        <f>'[2]29'!E85</f>
        <v>0</v>
      </c>
      <c r="F83" s="15">
        <f t="shared" si="16"/>
        <v>78</v>
      </c>
      <c r="G83" s="201">
        <f>'[2]29'!H85</f>
        <v>38</v>
      </c>
      <c r="H83" s="202">
        <f>'[2]29'!I85</f>
        <v>0</v>
      </c>
      <c r="I83" s="202">
        <f>'[2]29'!J85</f>
        <v>0</v>
      </c>
      <c r="J83" s="202">
        <f>'[2]29'!K85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1">
        <f>'[2]29'!B86</f>
        <v>78</v>
      </c>
      <c r="C84" s="202">
        <f>'[2]29'!C86</f>
        <v>0</v>
      </c>
      <c r="D84" s="202">
        <f>'[2]29'!D86</f>
        <v>0</v>
      </c>
      <c r="E84" s="202">
        <f>'[2]29'!E86</f>
        <v>0</v>
      </c>
      <c r="F84" s="15">
        <f t="shared" si="16"/>
        <v>78</v>
      </c>
      <c r="G84" s="201">
        <f>'[2]29'!H86</f>
        <v>38</v>
      </c>
      <c r="H84" s="202">
        <f>'[2]29'!I86</f>
        <v>0</v>
      </c>
      <c r="I84" s="202">
        <f>'[2]29'!J86</f>
        <v>0</v>
      </c>
      <c r="J84" s="202">
        <f>'[2]29'!K86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1">
        <f>'[2]29'!B87</f>
        <v>78</v>
      </c>
      <c r="C85" s="202">
        <f>'[2]29'!C87</f>
        <v>0</v>
      </c>
      <c r="D85" s="202">
        <f>'[2]29'!D87</f>
        <v>0</v>
      </c>
      <c r="E85" s="202">
        <f>'[2]29'!E87</f>
        <v>0</v>
      </c>
      <c r="F85" s="15">
        <f t="shared" si="16"/>
        <v>78</v>
      </c>
      <c r="G85" s="201">
        <f>'[2]29'!H87</f>
        <v>38</v>
      </c>
      <c r="H85" s="202">
        <f>'[2]29'!I87</f>
        <v>0</v>
      </c>
      <c r="I85" s="202">
        <f>'[2]29'!J87</f>
        <v>0</v>
      </c>
      <c r="J85" s="202">
        <f>'[2]29'!K87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1">
        <f>'[2]29'!B88</f>
        <v>78</v>
      </c>
      <c r="C86" s="202">
        <f>'[2]29'!C88</f>
        <v>0</v>
      </c>
      <c r="D86" s="202">
        <f>'[2]29'!D88</f>
        <v>0</v>
      </c>
      <c r="E86" s="202">
        <f>'[2]29'!E88</f>
        <v>0</v>
      </c>
      <c r="F86" s="15">
        <f t="shared" si="16"/>
        <v>78</v>
      </c>
      <c r="G86" s="201">
        <f>'[2]29'!H88</f>
        <v>38</v>
      </c>
      <c r="H86" s="202">
        <f>'[2]29'!I88</f>
        <v>0</v>
      </c>
      <c r="I86" s="202">
        <f>'[2]29'!J88</f>
        <v>0</v>
      </c>
      <c r="J86" s="202">
        <f>'[2]29'!K88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1">
        <f>'[2]29'!B89</f>
        <v>78</v>
      </c>
      <c r="C87" s="202">
        <f>'[2]29'!C89</f>
        <v>0</v>
      </c>
      <c r="D87" s="202">
        <f>'[2]29'!D89</f>
        <v>0</v>
      </c>
      <c r="E87" s="202">
        <f>'[2]29'!E89</f>
        <v>0</v>
      </c>
      <c r="F87" s="15">
        <f t="shared" si="16"/>
        <v>78</v>
      </c>
      <c r="G87" s="201">
        <f>'[2]29'!H89</f>
        <v>38</v>
      </c>
      <c r="H87" s="202">
        <f>'[2]29'!I89</f>
        <v>0</v>
      </c>
      <c r="I87" s="202">
        <f>'[2]29'!J89</f>
        <v>0</v>
      </c>
      <c r="J87" s="202">
        <f>'[2]29'!K89</f>
        <v>0</v>
      </c>
      <c r="K87" s="15">
        <f t="shared" si="13"/>
        <v>38</v>
      </c>
      <c r="L87" s="18">
        <f>frq!C87</f>
        <v>1</v>
      </c>
      <c r="M87" s="125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  <c r="S87" s="18"/>
    </row>
    <row r="88" spans="1:19">
      <c r="A88" s="8" t="s">
        <v>130</v>
      </c>
      <c r="B88" s="201">
        <f>'[2]29'!B90</f>
        <v>78</v>
      </c>
      <c r="C88" s="202">
        <f>'[2]29'!C90</f>
        <v>0</v>
      </c>
      <c r="D88" s="202">
        <f>'[2]29'!D90</f>
        <v>0</v>
      </c>
      <c r="E88" s="202">
        <f>'[2]29'!E90</f>
        <v>0</v>
      </c>
      <c r="F88" s="15">
        <f t="shared" si="16"/>
        <v>78</v>
      </c>
      <c r="G88" s="201">
        <f>'[2]29'!H90</f>
        <v>38</v>
      </c>
      <c r="H88" s="202">
        <f>'[2]29'!I90</f>
        <v>0</v>
      </c>
      <c r="I88" s="202">
        <f>'[2]29'!J90</f>
        <v>0</v>
      </c>
      <c r="J88" s="202">
        <f>'[2]29'!K90</f>
        <v>0</v>
      </c>
      <c r="K88" s="15">
        <f t="shared" si="13"/>
        <v>38</v>
      </c>
      <c r="L88" s="18">
        <f>frq!C88</f>
        <v>1</v>
      </c>
      <c r="M88" s="125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  <c r="S88" s="18"/>
    </row>
    <row r="89" spans="1:19">
      <c r="A89" s="8" t="s">
        <v>131</v>
      </c>
      <c r="B89" s="201">
        <f>'[2]29'!B91</f>
        <v>78</v>
      </c>
      <c r="C89" s="202">
        <f>'[2]29'!C91</f>
        <v>0</v>
      </c>
      <c r="D89" s="202">
        <f>'[2]29'!D91</f>
        <v>0</v>
      </c>
      <c r="E89" s="202">
        <f>'[2]29'!E91</f>
        <v>0</v>
      </c>
      <c r="F89" s="15">
        <f t="shared" si="16"/>
        <v>78</v>
      </c>
      <c r="G89" s="201">
        <f>'[2]29'!H91</f>
        <v>38</v>
      </c>
      <c r="H89" s="202">
        <f>'[2]29'!I91</f>
        <v>0</v>
      </c>
      <c r="I89" s="202">
        <f>'[2]29'!J91</f>
        <v>0</v>
      </c>
      <c r="J89" s="202">
        <f>'[2]29'!K91</f>
        <v>0</v>
      </c>
      <c r="K89" s="15">
        <f t="shared" si="13"/>
        <v>38</v>
      </c>
      <c r="L89" s="18">
        <f>frq!C89</f>
        <v>1</v>
      </c>
      <c r="M89" s="125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  <c r="S89" s="18"/>
    </row>
    <row r="90" spans="1:19">
      <c r="A90" s="8" t="s">
        <v>132</v>
      </c>
      <c r="B90" s="201">
        <f>'[2]29'!B92</f>
        <v>78</v>
      </c>
      <c r="C90" s="202">
        <f>'[2]29'!C92</f>
        <v>0</v>
      </c>
      <c r="D90" s="202">
        <f>'[2]29'!D92</f>
        <v>0</v>
      </c>
      <c r="E90" s="202">
        <f>'[2]29'!E92</f>
        <v>0</v>
      </c>
      <c r="F90" s="15">
        <f t="shared" si="16"/>
        <v>78</v>
      </c>
      <c r="G90" s="201">
        <f>'[2]29'!H92</f>
        <v>38</v>
      </c>
      <c r="H90" s="202">
        <f>'[2]29'!I92</f>
        <v>0</v>
      </c>
      <c r="I90" s="202">
        <f>'[2]29'!J92</f>
        <v>0</v>
      </c>
      <c r="J90" s="202">
        <f>'[2]29'!K92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1">
        <f>'[2]29'!B93</f>
        <v>78</v>
      </c>
      <c r="C91" s="202">
        <f>'[2]29'!C93</f>
        <v>0</v>
      </c>
      <c r="D91" s="202">
        <f>'[2]29'!D93</f>
        <v>0</v>
      </c>
      <c r="E91" s="202">
        <f>'[2]29'!E93</f>
        <v>0</v>
      </c>
      <c r="F91" s="15">
        <f t="shared" si="16"/>
        <v>78</v>
      </c>
      <c r="G91" s="201">
        <f>'[2]29'!H93</f>
        <v>39</v>
      </c>
      <c r="H91" s="202">
        <f>'[2]29'!I93</f>
        <v>0</v>
      </c>
      <c r="I91" s="202">
        <f>'[2]29'!J93</f>
        <v>0</v>
      </c>
      <c r="J91" s="202">
        <f>'[2]29'!K93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1">
        <f>'[2]29'!B94</f>
        <v>78</v>
      </c>
      <c r="C92" s="202">
        <f>'[2]29'!C94</f>
        <v>0</v>
      </c>
      <c r="D92" s="202">
        <f>'[2]29'!D94</f>
        <v>0</v>
      </c>
      <c r="E92" s="202">
        <f>'[2]29'!E94</f>
        <v>0</v>
      </c>
      <c r="F92" s="15">
        <f t="shared" si="16"/>
        <v>78</v>
      </c>
      <c r="G92" s="201">
        <f>'[2]29'!H94</f>
        <v>39</v>
      </c>
      <c r="H92" s="202">
        <f>'[2]29'!I94</f>
        <v>0</v>
      </c>
      <c r="I92" s="202">
        <f>'[2]29'!J94</f>
        <v>0</v>
      </c>
      <c r="J92" s="202">
        <f>'[2]29'!K94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1">
        <f>'[2]29'!B95</f>
        <v>78</v>
      </c>
      <c r="C93" s="202">
        <f>'[2]29'!C95</f>
        <v>0</v>
      </c>
      <c r="D93" s="202">
        <f>'[2]29'!D95</f>
        <v>0</v>
      </c>
      <c r="E93" s="202">
        <f>'[2]29'!E95</f>
        <v>0</v>
      </c>
      <c r="F93" s="15">
        <f t="shared" si="16"/>
        <v>78</v>
      </c>
      <c r="G93" s="201">
        <f>'[2]29'!H95</f>
        <v>39</v>
      </c>
      <c r="H93" s="202">
        <f>'[2]29'!I95</f>
        <v>0</v>
      </c>
      <c r="I93" s="202">
        <f>'[2]29'!J95</f>
        <v>0</v>
      </c>
      <c r="J93" s="202">
        <f>'[2]29'!K95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1">
        <f>'[2]29'!B96</f>
        <v>78</v>
      </c>
      <c r="C94" s="202">
        <f>'[2]29'!C96</f>
        <v>0</v>
      </c>
      <c r="D94" s="202">
        <f>'[2]29'!D96</f>
        <v>0</v>
      </c>
      <c r="E94" s="202">
        <f>'[2]29'!E96</f>
        <v>0</v>
      </c>
      <c r="F94" s="15">
        <f t="shared" si="16"/>
        <v>78</v>
      </c>
      <c r="G94" s="201">
        <f>'[2]29'!H96</f>
        <v>39</v>
      </c>
      <c r="H94" s="202">
        <f>'[2]29'!I96</f>
        <v>0</v>
      </c>
      <c r="I94" s="202">
        <f>'[2]29'!J96</f>
        <v>0</v>
      </c>
      <c r="J94" s="202">
        <f>'[2]29'!K96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1">
        <f>'[2]29'!B97</f>
        <v>78</v>
      </c>
      <c r="C95" s="202">
        <f>'[2]29'!C97</f>
        <v>0</v>
      </c>
      <c r="D95" s="202">
        <f>'[2]29'!D97</f>
        <v>0</v>
      </c>
      <c r="E95" s="202">
        <f>'[2]29'!E97</f>
        <v>0</v>
      </c>
      <c r="F95" s="15">
        <f t="shared" si="16"/>
        <v>78</v>
      </c>
      <c r="G95" s="201">
        <f>'[2]29'!H97</f>
        <v>39</v>
      </c>
      <c r="H95" s="202">
        <f>'[2]29'!I97</f>
        <v>0</v>
      </c>
      <c r="I95" s="202">
        <f>'[2]29'!J97</f>
        <v>0</v>
      </c>
      <c r="J95" s="202">
        <f>'[2]29'!K97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1">
        <f>'[2]29'!B98</f>
        <v>78</v>
      </c>
      <c r="C96" s="202">
        <f>'[2]29'!C98</f>
        <v>0</v>
      </c>
      <c r="D96" s="202">
        <f>'[2]29'!D98</f>
        <v>0</v>
      </c>
      <c r="E96" s="202">
        <f>'[2]29'!E98</f>
        <v>0</v>
      </c>
      <c r="F96" s="15">
        <f t="shared" si="16"/>
        <v>78</v>
      </c>
      <c r="G96" s="201">
        <f>'[2]29'!H98</f>
        <v>39</v>
      </c>
      <c r="H96" s="202">
        <f>'[2]29'!I98</f>
        <v>0</v>
      </c>
      <c r="I96" s="202">
        <f>'[2]29'!J98</f>
        <v>0</v>
      </c>
      <c r="J96" s="202">
        <f>'[2]29'!K98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1">
        <f>'[2]29'!B99</f>
        <v>78</v>
      </c>
      <c r="C97" s="202">
        <f>'[2]29'!C99</f>
        <v>0</v>
      </c>
      <c r="D97" s="202">
        <f>'[2]29'!D99</f>
        <v>0</v>
      </c>
      <c r="E97" s="202">
        <f>'[2]29'!E99</f>
        <v>0</v>
      </c>
      <c r="F97" s="15">
        <f t="shared" si="16"/>
        <v>78</v>
      </c>
      <c r="G97" s="201">
        <f>'[2]29'!H99</f>
        <v>39</v>
      </c>
      <c r="H97" s="202">
        <f>'[2]29'!I99</f>
        <v>0</v>
      </c>
      <c r="I97" s="202">
        <f>'[2]29'!J99</f>
        <v>0</v>
      </c>
      <c r="J97" s="202">
        <f>'[2]29'!K99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1">
        <f>'[2]29'!B100</f>
        <v>78</v>
      </c>
      <c r="C98" s="202">
        <f>'[2]29'!C100</f>
        <v>0</v>
      </c>
      <c r="D98" s="202">
        <f>'[2]29'!D100</f>
        <v>0</v>
      </c>
      <c r="E98" s="202">
        <f>'[2]29'!E100</f>
        <v>0</v>
      </c>
      <c r="F98" s="15">
        <f t="shared" si="16"/>
        <v>78</v>
      </c>
      <c r="G98" s="201">
        <f>'[2]29'!H100</f>
        <v>39</v>
      </c>
      <c r="H98" s="202">
        <f>'[2]29'!I100</f>
        <v>0</v>
      </c>
      <c r="I98" s="202">
        <f>'[2]29'!J100</f>
        <v>0</v>
      </c>
      <c r="J98" s="202">
        <f>'[2]29'!K100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1.8720000000000001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1.8720000000000001</v>
      </c>
      <c r="G99" s="128">
        <f t="shared" si="17"/>
        <v>0.91925000000000001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0.91925000000000001</v>
      </c>
      <c r="L99" s="128">
        <f t="shared" si="17"/>
        <v>2.4E-2</v>
      </c>
      <c r="M99" s="128">
        <f t="shared" si="17"/>
        <v>0.90964999999999852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0.90964999999999852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45745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'[3]29'!B5</f>
        <v>320</v>
      </c>
      <c r="C3" s="16">
        <f>'[3]29'!C5</f>
        <v>0</v>
      </c>
      <c r="D3" s="16">
        <f>'[3]29'!D5</f>
        <v>0</v>
      </c>
      <c r="E3" s="16">
        <f>'[3]29'!E5</f>
        <v>0</v>
      </c>
      <c r="F3" s="16">
        <f>'[3]29'!F5</f>
        <v>1000</v>
      </c>
      <c r="G3" s="16">
        <f>'[3]29'!G5</f>
        <v>0</v>
      </c>
      <c r="H3" s="17">
        <f>SUM(B3:G3)</f>
        <v>1320</v>
      </c>
      <c r="I3" s="15">
        <f>'[3]29'!J5</f>
        <v>299.20999999999998</v>
      </c>
      <c r="J3" s="16">
        <f>'[3]29'!K5</f>
        <v>0</v>
      </c>
      <c r="K3" s="16">
        <f>'[3]29'!L5</f>
        <v>0</v>
      </c>
      <c r="L3" s="16">
        <f>'[3]29'!M5</f>
        <v>0</v>
      </c>
      <c r="M3" s="16">
        <f>'[3]29'!N5</f>
        <v>0</v>
      </c>
      <c r="N3" s="16">
        <f>'[3]29'!O5</f>
        <v>0</v>
      </c>
      <c r="O3" s="17">
        <f>SUM(I3:N3)</f>
        <v>299.20999999999998</v>
      </c>
      <c r="P3" s="18">
        <f>frq!C3</f>
        <v>1</v>
      </c>
      <c r="Q3" s="15">
        <f t="shared" ref="Q3:V18" si="0">IF($P3=1,I3,IF(AND($P3=0.985,I3&gt;0.985*B3),B3*0.985,IF(AND($P3=0.965,I3&gt;0.965*B3),0.965*B3,I3)))</f>
        <v>299.20999999999998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299.20999999999998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235.20999999999998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235.20999999999998</v>
      </c>
      <c r="AT3" s="8">
        <v>32</v>
      </c>
      <c r="AU3" s="8">
        <v>32</v>
      </c>
      <c r="AW3" s="205">
        <v>32</v>
      </c>
      <c r="AX3" s="205">
        <v>0</v>
      </c>
      <c r="AY3" s="205">
        <v>0</v>
      </c>
      <c r="AZ3" s="205">
        <v>0</v>
      </c>
      <c r="BA3" s="205">
        <v>0</v>
      </c>
      <c r="BB3" s="205">
        <v>0</v>
      </c>
      <c r="BC3" s="8">
        <f>SUM(AW3:BB3)</f>
        <v>32</v>
      </c>
      <c r="BD3" s="205">
        <v>32</v>
      </c>
      <c r="BE3" s="205">
        <v>0</v>
      </c>
      <c r="BF3" s="205">
        <v>0</v>
      </c>
      <c r="BG3" s="205">
        <v>0</v>
      </c>
      <c r="BH3" s="205">
        <v>0</v>
      </c>
      <c r="BI3" s="205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'[3]29'!B6</f>
        <v>320</v>
      </c>
      <c r="C4" s="16">
        <f>'[3]29'!C6</f>
        <v>0</v>
      </c>
      <c r="D4" s="16">
        <f>'[3]29'!D6</f>
        <v>0</v>
      </c>
      <c r="E4" s="16">
        <f>'[3]29'!E6</f>
        <v>0</v>
      </c>
      <c r="F4" s="16">
        <f>'[3]29'!F6</f>
        <v>1000</v>
      </c>
      <c r="G4" s="16">
        <f>'[3]29'!G6</f>
        <v>0</v>
      </c>
      <c r="H4" s="17">
        <f>SUM(B4:G4)</f>
        <v>1320</v>
      </c>
      <c r="I4" s="15">
        <f>'[3]29'!J6</f>
        <v>299.20999999999998</v>
      </c>
      <c r="J4" s="16">
        <f>'[3]29'!K6</f>
        <v>0</v>
      </c>
      <c r="K4" s="16">
        <f>'[3]29'!L6</f>
        <v>0</v>
      </c>
      <c r="L4" s="16">
        <f>'[3]29'!M6</f>
        <v>0</v>
      </c>
      <c r="M4" s="16">
        <f>'[3]29'!N6</f>
        <v>0</v>
      </c>
      <c r="N4" s="16">
        <f>'[3]29'!O6</f>
        <v>0</v>
      </c>
      <c r="O4" s="17">
        <f>SUM(I4:N4)</f>
        <v>299.20999999999998</v>
      </c>
      <c r="P4" s="18">
        <f>frq!C4</f>
        <v>1</v>
      </c>
      <c r="Q4" s="15">
        <f>IF($P4=1,I4,IF(AND($P4=0.985,I4&gt;0.985*B4),B4*0.985,IF(AND($P4=0.965,I4&gt;0.965*B4),0.965*B4,I4)))</f>
        <v>299.20999999999998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299.20999999999998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235.20999999999998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235.20999999999998</v>
      </c>
      <c r="AT4" s="8">
        <v>32</v>
      </c>
      <c r="AU4" s="8">
        <v>32</v>
      </c>
      <c r="AW4" s="205">
        <v>32</v>
      </c>
      <c r="AX4" s="205">
        <v>0</v>
      </c>
      <c r="AY4" s="205">
        <v>0</v>
      </c>
      <c r="AZ4" s="205">
        <v>0</v>
      </c>
      <c r="BA4" s="205">
        <v>0</v>
      </c>
      <c r="BB4" s="205">
        <v>0</v>
      </c>
      <c r="BC4" s="8">
        <f t="shared" ref="BC4:BC67" si="19">SUM(AW4:BB4)</f>
        <v>32</v>
      </c>
      <c r="BD4" s="205">
        <v>32</v>
      </c>
      <c r="BE4" s="205">
        <v>0</v>
      </c>
      <c r="BF4" s="205">
        <v>0</v>
      </c>
      <c r="BG4" s="205">
        <v>0</v>
      </c>
      <c r="BH4" s="205">
        <v>0</v>
      </c>
      <c r="BI4" s="205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'[3]29'!B7</f>
        <v>320</v>
      </c>
      <c r="C5" s="16">
        <f>'[3]29'!C7</f>
        <v>0</v>
      </c>
      <c r="D5" s="16">
        <f>'[3]29'!D7</f>
        <v>0</v>
      </c>
      <c r="E5" s="16">
        <f>'[3]29'!E7</f>
        <v>0</v>
      </c>
      <c r="F5" s="16">
        <f>'[3]29'!F7</f>
        <v>1000</v>
      </c>
      <c r="G5" s="16">
        <f>'[3]29'!G7</f>
        <v>0</v>
      </c>
      <c r="H5" s="17">
        <f t="shared" ref="H5:H68" si="27">SUM(B5:G5)</f>
        <v>1320</v>
      </c>
      <c r="I5" s="15">
        <f>'[3]29'!J7</f>
        <v>270</v>
      </c>
      <c r="J5" s="16">
        <f>'[3]29'!K7</f>
        <v>0</v>
      </c>
      <c r="K5" s="16">
        <f>'[3]29'!L7</f>
        <v>0</v>
      </c>
      <c r="L5" s="16">
        <f>'[3]29'!M7</f>
        <v>0</v>
      </c>
      <c r="M5" s="16">
        <f>'[3]29'!N7</f>
        <v>0</v>
      </c>
      <c r="N5" s="16">
        <f>'[3]29'!O7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2.79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2.79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235.20999999999998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235.20999999999998</v>
      </c>
      <c r="AT5" s="8">
        <v>2.79</v>
      </c>
      <c r="AU5" s="8">
        <v>32</v>
      </c>
      <c r="AW5" s="205">
        <v>2.79</v>
      </c>
      <c r="AX5" s="205">
        <v>0</v>
      </c>
      <c r="AY5" s="205">
        <v>0</v>
      </c>
      <c r="AZ5" s="205">
        <v>0</v>
      </c>
      <c r="BA5" s="205">
        <v>0</v>
      </c>
      <c r="BB5" s="205">
        <v>0</v>
      </c>
      <c r="BC5" s="8">
        <f t="shared" si="19"/>
        <v>2.79</v>
      </c>
      <c r="BD5" s="205">
        <v>32</v>
      </c>
      <c r="BE5" s="205">
        <v>0</v>
      </c>
      <c r="BF5" s="205">
        <v>0</v>
      </c>
      <c r="BG5" s="205">
        <v>0</v>
      </c>
      <c r="BH5" s="205">
        <v>0</v>
      </c>
      <c r="BI5" s="205">
        <v>0</v>
      </c>
      <c r="BJ5" s="8">
        <f t="shared" si="20"/>
        <v>32</v>
      </c>
      <c r="BL5" s="8">
        <f t="shared" si="21"/>
        <v>2.79</v>
      </c>
      <c r="BM5" s="8">
        <f t="shared" si="22"/>
        <v>32</v>
      </c>
      <c r="BN5" s="8">
        <f t="shared" si="23"/>
        <v>2.79</v>
      </c>
      <c r="BO5" s="8">
        <f t="shared" si="24"/>
        <v>32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'[3]29'!B8</f>
        <v>320</v>
      </c>
      <c r="C6" s="16">
        <f>'[3]29'!C8</f>
        <v>0</v>
      </c>
      <c r="D6" s="16">
        <f>'[3]29'!D8</f>
        <v>0</v>
      </c>
      <c r="E6" s="16">
        <f>'[3]29'!E8</f>
        <v>0</v>
      </c>
      <c r="F6" s="16">
        <f>'[3]29'!F8</f>
        <v>1000</v>
      </c>
      <c r="G6" s="16">
        <f>'[3]29'!G8</f>
        <v>0</v>
      </c>
      <c r="H6" s="17">
        <f t="shared" si="27"/>
        <v>1320</v>
      </c>
      <c r="I6" s="15">
        <f>'[3]29'!J8</f>
        <v>270</v>
      </c>
      <c r="J6" s="16">
        <f>'[3]29'!K8</f>
        <v>0</v>
      </c>
      <c r="K6" s="16">
        <f>'[3]29'!L8</f>
        <v>0</v>
      </c>
      <c r="L6" s="16">
        <f>'[3]29'!M8</f>
        <v>0</v>
      </c>
      <c r="M6" s="16">
        <f>'[3]29'!N8</f>
        <v>0</v>
      </c>
      <c r="N6" s="16">
        <f>'[3]29'!O8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2.79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2.79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235.20999999999998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235.20999999999998</v>
      </c>
      <c r="AT6" s="8">
        <v>2.79</v>
      </c>
      <c r="AU6" s="8">
        <v>32</v>
      </c>
      <c r="AW6" s="205">
        <v>2.79</v>
      </c>
      <c r="AX6" s="205">
        <v>0</v>
      </c>
      <c r="AY6" s="205">
        <v>0</v>
      </c>
      <c r="AZ6" s="205">
        <v>0</v>
      </c>
      <c r="BA6" s="205">
        <v>0</v>
      </c>
      <c r="BB6" s="205">
        <v>0</v>
      </c>
      <c r="BC6" s="8">
        <f t="shared" si="19"/>
        <v>2.79</v>
      </c>
      <c r="BD6" s="205">
        <v>32</v>
      </c>
      <c r="BE6" s="205">
        <v>0</v>
      </c>
      <c r="BF6" s="205">
        <v>0</v>
      </c>
      <c r="BG6" s="205">
        <v>0</v>
      </c>
      <c r="BH6" s="205">
        <v>0</v>
      </c>
      <c r="BI6" s="205">
        <v>0</v>
      </c>
      <c r="BJ6" s="8">
        <f t="shared" si="20"/>
        <v>32</v>
      </c>
      <c r="BL6" s="8">
        <f t="shared" si="21"/>
        <v>2.79</v>
      </c>
      <c r="BM6" s="8">
        <f t="shared" si="22"/>
        <v>32</v>
      </c>
      <c r="BN6" s="8">
        <f t="shared" si="23"/>
        <v>2.79</v>
      </c>
      <c r="BO6" s="8">
        <f t="shared" si="24"/>
        <v>32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'[3]29'!B9</f>
        <v>320</v>
      </c>
      <c r="C7" s="16">
        <f>'[3]29'!C9</f>
        <v>0</v>
      </c>
      <c r="D7" s="16">
        <f>'[3]29'!D9</f>
        <v>0</v>
      </c>
      <c r="E7" s="16">
        <f>'[3]29'!E9</f>
        <v>0</v>
      </c>
      <c r="F7" s="16">
        <f>'[3]29'!F9</f>
        <v>1000</v>
      </c>
      <c r="G7" s="16">
        <f>'[3]29'!G9</f>
        <v>0</v>
      </c>
      <c r="H7" s="17">
        <f t="shared" si="27"/>
        <v>1320</v>
      </c>
      <c r="I7" s="15">
        <f>'[3]29'!J9</f>
        <v>270</v>
      </c>
      <c r="J7" s="16">
        <f>'[3]29'!K9</f>
        <v>0</v>
      </c>
      <c r="K7" s="16">
        <f>'[3]29'!L9</f>
        <v>0</v>
      </c>
      <c r="L7" s="16">
        <f>'[3]29'!M9</f>
        <v>0</v>
      </c>
      <c r="M7" s="16">
        <f>'[3]29'!N9</f>
        <v>0</v>
      </c>
      <c r="N7" s="16">
        <f>'[3]29'!O9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17.399999999999999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17.399999999999999</v>
      </c>
      <c r="AE7" s="8">
        <f t="shared" si="11"/>
        <v>17.399999999999999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17.399999999999999</v>
      </c>
      <c r="AL7" s="8">
        <f t="shared" si="3"/>
        <v>235.2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235.2</v>
      </c>
      <c r="AT7" s="8">
        <v>17.399999999999999</v>
      </c>
      <c r="AU7" s="8">
        <v>17.399999999999999</v>
      </c>
      <c r="AW7" s="205">
        <v>17.399999999999999</v>
      </c>
      <c r="AX7" s="205">
        <v>0</v>
      </c>
      <c r="AY7" s="205">
        <v>0</v>
      </c>
      <c r="AZ7" s="205">
        <v>0</v>
      </c>
      <c r="BA7" s="205">
        <v>0</v>
      </c>
      <c r="BB7" s="205">
        <v>0</v>
      </c>
      <c r="BC7" s="8">
        <f t="shared" si="19"/>
        <v>17.399999999999999</v>
      </c>
      <c r="BD7" s="205">
        <v>17.399999999999999</v>
      </c>
      <c r="BE7" s="205">
        <v>0</v>
      </c>
      <c r="BF7" s="205">
        <v>0</v>
      </c>
      <c r="BG7" s="205">
        <v>0</v>
      </c>
      <c r="BH7" s="205">
        <v>0</v>
      </c>
      <c r="BI7" s="205">
        <v>0</v>
      </c>
      <c r="BJ7" s="8">
        <f t="shared" si="20"/>
        <v>17.399999999999999</v>
      </c>
      <c r="BL7" s="8">
        <f t="shared" si="21"/>
        <v>17.399999999999999</v>
      </c>
      <c r="BM7" s="8">
        <f t="shared" si="22"/>
        <v>17.399999999999999</v>
      </c>
      <c r="BN7" s="8">
        <f t="shared" si="23"/>
        <v>17.399999999999999</v>
      </c>
      <c r="BO7" s="8">
        <f t="shared" si="24"/>
        <v>17.399999999999999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'[3]29'!B10</f>
        <v>320</v>
      </c>
      <c r="C8" s="16">
        <f>'[3]29'!C10</f>
        <v>0</v>
      </c>
      <c r="D8" s="16">
        <f>'[3]29'!D10</f>
        <v>0</v>
      </c>
      <c r="E8" s="16">
        <f>'[3]29'!E10</f>
        <v>0</v>
      </c>
      <c r="F8" s="16">
        <f>'[3]29'!F10</f>
        <v>1000</v>
      </c>
      <c r="G8" s="16">
        <f>'[3]29'!G10</f>
        <v>0</v>
      </c>
      <c r="H8" s="17">
        <f t="shared" si="27"/>
        <v>1320</v>
      </c>
      <c r="I8" s="15">
        <f>'[3]29'!J10</f>
        <v>270</v>
      </c>
      <c r="J8" s="16">
        <f>'[3]29'!K10</f>
        <v>0</v>
      </c>
      <c r="K8" s="16">
        <f>'[3]29'!L10</f>
        <v>0</v>
      </c>
      <c r="L8" s="16">
        <f>'[3]29'!M10</f>
        <v>0</v>
      </c>
      <c r="M8" s="16">
        <f>'[3]29'!N10</f>
        <v>0</v>
      </c>
      <c r="N8" s="16">
        <f>'[3]29'!O10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17.399999999999999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17.399999999999999</v>
      </c>
      <c r="AE8" s="8">
        <f t="shared" si="11"/>
        <v>17.399999999999999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17.399999999999999</v>
      </c>
      <c r="AL8" s="8">
        <f t="shared" si="3"/>
        <v>235.2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235.2</v>
      </c>
      <c r="AT8" s="8">
        <v>17.399999999999999</v>
      </c>
      <c r="AU8" s="8">
        <v>17.399999999999999</v>
      </c>
      <c r="AW8" s="205">
        <v>17.399999999999999</v>
      </c>
      <c r="AX8" s="205">
        <v>0</v>
      </c>
      <c r="AY8" s="205">
        <v>0</v>
      </c>
      <c r="AZ8" s="205">
        <v>0</v>
      </c>
      <c r="BA8" s="205">
        <v>0</v>
      </c>
      <c r="BB8" s="205">
        <v>0</v>
      </c>
      <c r="BC8" s="8">
        <f t="shared" si="19"/>
        <v>17.399999999999999</v>
      </c>
      <c r="BD8" s="205">
        <v>17.399999999999999</v>
      </c>
      <c r="BE8" s="205">
        <v>0</v>
      </c>
      <c r="BF8" s="205">
        <v>0</v>
      </c>
      <c r="BG8" s="205">
        <v>0</v>
      </c>
      <c r="BH8" s="205">
        <v>0</v>
      </c>
      <c r="BI8" s="205">
        <v>0</v>
      </c>
      <c r="BJ8" s="8">
        <f t="shared" si="20"/>
        <v>17.399999999999999</v>
      </c>
      <c r="BL8" s="8">
        <f t="shared" si="21"/>
        <v>17.399999999999999</v>
      </c>
      <c r="BM8" s="8">
        <f t="shared" si="22"/>
        <v>17.399999999999999</v>
      </c>
      <c r="BN8" s="8">
        <f t="shared" si="23"/>
        <v>17.399999999999999</v>
      </c>
      <c r="BO8" s="8">
        <f t="shared" si="24"/>
        <v>17.399999999999999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'[3]29'!B11</f>
        <v>320</v>
      </c>
      <c r="C9" s="16">
        <f>'[3]29'!C11</f>
        <v>0</v>
      </c>
      <c r="D9" s="16">
        <f>'[3]29'!D11</f>
        <v>0</v>
      </c>
      <c r="E9" s="16">
        <f>'[3]29'!E11</f>
        <v>0</v>
      </c>
      <c r="F9" s="16">
        <f>'[3]29'!F11</f>
        <v>1000</v>
      </c>
      <c r="G9" s="16">
        <f>'[3]29'!G11</f>
        <v>0</v>
      </c>
      <c r="H9" s="17">
        <f t="shared" si="27"/>
        <v>1320</v>
      </c>
      <c r="I9" s="15">
        <f>'[3]29'!J11</f>
        <v>270</v>
      </c>
      <c r="J9" s="16">
        <f>'[3]29'!K11</f>
        <v>0</v>
      </c>
      <c r="K9" s="16">
        <f>'[3]29'!L11</f>
        <v>0</v>
      </c>
      <c r="L9" s="16">
        <f>'[3]29'!M11</f>
        <v>0</v>
      </c>
      <c r="M9" s="16">
        <f>'[3]29'!N11</f>
        <v>0</v>
      </c>
      <c r="N9" s="16">
        <f>'[3]29'!O11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25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25</v>
      </c>
      <c r="AE9" s="8">
        <f t="shared" si="11"/>
        <v>25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25</v>
      </c>
      <c r="AL9" s="8">
        <f t="shared" si="3"/>
        <v>220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220</v>
      </c>
      <c r="AT9" s="8">
        <v>17.399999999999999</v>
      </c>
      <c r="AU9" s="8">
        <v>17.399999999999999</v>
      </c>
      <c r="AW9" s="205">
        <v>25</v>
      </c>
      <c r="AX9" s="205">
        <v>0</v>
      </c>
      <c r="AY9" s="205">
        <v>0</v>
      </c>
      <c r="AZ9" s="205">
        <v>0</v>
      </c>
      <c r="BA9" s="205">
        <v>0</v>
      </c>
      <c r="BB9" s="205">
        <v>0</v>
      </c>
      <c r="BC9" s="8">
        <f t="shared" si="19"/>
        <v>25</v>
      </c>
      <c r="BD9" s="205">
        <v>25</v>
      </c>
      <c r="BE9" s="205">
        <v>0</v>
      </c>
      <c r="BF9" s="205">
        <v>0</v>
      </c>
      <c r="BG9" s="205">
        <v>0</v>
      </c>
      <c r="BH9" s="205">
        <v>0</v>
      </c>
      <c r="BI9" s="205">
        <v>0</v>
      </c>
      <c r="BJ9" s="8">
        <f t="shared" si="20"/>
        <v>25</v>
      </c>
      <c r="BL9" s="8">
        <f t="shared" si="21"/>
        <v>17.399999999999999</v>
      </c>
      <c r="BM9" s="8">
        <f t="shared" si="22"/>
        <v>17.399999999999999</v>
      </c>
      <c r="BN9" s="8">
        <f t="shared" si="23"/>
        <v>25</v>
      </c>
      <c r="BO9" s="8">
        <f t="shared" si="24"/>
        <v>25</v>
      </c>
      <c r="BP9" s="139">
        <f t="shared" si="25"/>
        <v>-7.6000000000000014</v>
      </c>
      <c r="BQ9" s="139">
        <f t="shared" si="26"/>
        <v>-7.6000000000000014</v>
      </c>
    </row>
    <row r="10" spans="1:69">
      <c r="A10" s="8" t="s">
        <v>52</v>
      </c>
      <c r="B10" s="15">
        <f>'[3]29'!B12</f>
        <v>320</v>
      </c>
      <c r="C10" s="16">
        <f>'[3]29'!C12</f>
        <v>0</v>
      </c>
      <c r="D10" s="16">
        <f>'[3]29'!D12</f>
        <v>0</v>
      </c>
      <c r="E10" s="16">
        <f>'[3]29'!E12</f>
        <v>0</v>
      </c>
      <c r="F10" s="16">
        <f>'[3]29'!F12</f>
        <v>1000</v>
      </c>
      <c r="G10" s="16">
        <f>'[3]29'!G12</f>
        <v>0</v>
      </c>
      <c r="H10" s="17">
        <f t="shared" si="27"/>
        <v>1320</v>
      </c>
      <c r="I10" s="15">
        <f>'[3]29'!J12</f>
        <v>270</v>
      </c>
      <c r="J10" s="16">
        <f>'[3]29'!K12</f>
        <v>0</v>
      </c>
      <c r="K10" s="16">
        <f>'[3]29'!L12</f>
        <v>0</v>
      </c>
      <c r="L10" s="16">
        <f>'[3]29'!M12</f>
        <v>0</v>
      </c>
      <c r="M10" s="16">
        <f>'[3]29'!N12</f>
        <v>0</v>
      </c>
      <c r="N10" s="16">
        <f>'[3]29'!O12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25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25</v>
      </c>
      <c r="AE10" s="8">
        <f t="shared" si="11"/>
        <v>25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25</v>
      </c>
      <c r="AL10" s="8">
        <f t="shared" si="3"/>
        <v>220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220</v>
      </c>
      <c r="AT10" s="8">
        <v>17.399999999999999</v>
      </c>
      <c r="AU10" s="8">
        <v>17.399999999999999</v>
      </c>
      <c r="AW10" s="205">
        <v>25</v>
      </c>
      <c r="AX10" s="205">
        <v>0</v>
      </c>
      <c r="AY10" s="205">
        <v>0</v>
      </c>
      <c r="AZ10" s="205">
        <v>0</v>
      </c>
      <c r="BA10" s="205">
        <v>0</v>
      </c>
      <c r="BB10" s="205">
        <v>0</v>
      </c>
      <c r="BC10" s="8">
        <f t="shared" si="19"/>
        <v>25</v>
      </c>
      <c r="BD10" s="205">
        <v>25</v>
      </c>
      <c r="BE10" s="205">
        <v>0</v>
      </c>
      <c r="BF10" s="205">
        <v>0</v>
      </c>
      <c r="BG10" s="205">
        <v>0</v>
      </c>
      <c r="BH10" s="205">
        <v>0</v>
      </c>
      <c r="BI10" s="205">
        <v>0</v>
      </c>
      <c r="BJ10" s="8">
        <f t="shared" si="20"/>
        <v>25</v>
      </c>
      <c r="BL10" s="8">
        <f t="shared" si="21"/>
        <v>17.399999999999999</v>
      </c>
      <c r="BM10" s="8">
        <f t="shared" si="22"/>
        <v>17.399999999999999</v>
      </c>
      <c r="BN10" s="8">
        <f t="shared" si="23"/>
        <v>25</v>
      </c>
      <c r="BO10" s="8">
        <f t="shared" si="24"/>
        <v>25</v>
      </c>
      <c r="BP10" s="139">
        <f t="shared" si="25"/>
        <v>-7.6000000000000014</v>
      </c>
      <c r="BQ10" s="139">
        <f t="shared" si="26"/>
        <v>-7.6000000000000014</v>
      </c>
    </row>
    <row r="11" spans="1:69">
      <c r="A11" s="8" t="s">
        <v>53</v>
      </c>
      <c r="B11" s="15">
        <f>'[3]29'!B13</f>
        <v>320</v>
      </c>
      <c r="C11" s="16">
        <f>'[3]29'!C13</f>
        <v>0</v>
      </c>
      <c r="D11" s="16">
        <f>'[3]29'!D13</f>
        <v>0</v>
      </c>
      <c r="E11" s="16">
        <f>'[3]29'!E13</f>
        <v>0</v>
      </c>
      <c r="F11" s="16">
        <f>'[3]29'!F13</f>
        <v>1000</v>
      </c>
      <c r="G11" s="16">
        <f>'[3]29'!G13</f>
        <v>0</v>
      </c>
      <c r="H11" s="17">
        <f t="shared" si="27"/>
        <v>1320</v>
      </c>
      <c r="I11" s="15">
        <f>'[3]29'!J13</f>
        <v>270</v>
      </c>
      <c r="J11" s="16">
        <f>'[3]29'!K13</f>
        <v>0</v>
      </c>
      <c r="K11" s="16">
        <f>'[3]29'!L13</f>
        <v>0</v>
      </c>
      <c r="L11" s="16">
        <f>'[3]29'!M13</f>
        <v>0</v>
      </c>
      <c r="M11" s="16">
        <f>'[3]29'!N13</f>
        <v>0</v>
      </c>
      <c r="N11" s="16">
        <f>'[3]29'!O13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25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</v>
      </c>
      <c r="AE11" s="8">
        <f t="shared" si="11"/>
        <v>25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25</v>
      </c>
      <c r="AL11" s="8">
        <f t="shared" si="3"/>
        <v>220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220</v>
      </c>
      <c r="AT11" s="8">
        <v>17.399999999999999</v>
      </c>
      <c r="AU11" s="8">
        <v>17.399999999999999</v>
      </c>
      <c r="AW11" s="205">
        <v>25</v>
      </c>
      <c r="AX11" s="205">
        <v>0</v>
      </c>
      <c r="AY11" s="205">
        <v>0</v>
      </c>
      <c r="AZ11" s="205">
        <v>0</v>
      </c>
      <c r="BA11" s="205">
        <v>0</v>
      </c>
      <c r="BB11" s="205">
        <v>0</v>
      </c>
      <c r="BC11" s="8">
        <f t="shared" si="19"/>
        <v>25</v>
      </c>
      <c r="BD11" s="205">
        <v>25</v>
      </c>
      <c r="BE11" s="205">
        <v>0</v>
      </c>
      <c r="BF11" s="205">
        <v>0</v>
      </c>
      <c r="BG11" s="205">
        <v>0</v>
      </c>
      <c r="BH11" s="205">
        <v>0</v>
      </c>
      <c r="BI11" s="205">
        <v>0</v>
      </c>
      <c r="BJ11" s="8">
        <f t="shared" si="20"/>
        <v>25</v>
      </c>
      <c r="BL11" s="8">
        <f t="shared" si="21"/>
        <v>17.399999999999999</v>
      </c>
      <c r="BM11" s="8">
        <f t="shared" si="22"/>
        <v>17.399999999999999</v>
      </c>
      <c r="BN11" s="8">
        <f t="shared" si="23"/>
        <v>25</v>
      </c>
      <c r="BO11" s="8">
        <f t="shared" si="24"/>
        <v>25</v>
      </c>
      <c r="BP11" s="139">
        <f t="shared" si="25"/>
        <v>-7.6000000000000014</v>
      </c>
      <c r="BQ11" s="139">
        <f t="shared" si="26"/>
        <v>-7.6000000000000014</v>
      </c>
    </row>
    <row r="12" spans="1:69">
      <c r="A12" s="8" t="s">
        <v>54</v>
      </c>
      <c r="B12" s="15">
        <f>'[3]29'!B14</f>
        <v>320</v>
      </c>
      <c r="C12" s="16">
        <f>'[3]29'!C14</f>
        <v>0</v>
      </c>
      <c r="D12" s="16">
        <f>'[3]29'!D14</f>
        <v>0</v>
      </c>
      <c r="E12" s="16">
        <f>'[3]29'!E14</f>
        <v>0</v>
      </c>
      <c r="F12" s="16">
        <f>'[3]29'!F14</f>
        <v>1000</v>
      </c>
      <c r="G12" s="16">
        <f>'[3]29'!G14</f>
        <v>0</v>
      </c>
      <c r="H12" s="17">
        <f t="shared" si="27"/>
        <v>1320</v>
      </c>
      <c r="I12" s="15">
        <f>'[3]29'!J14</f>
        <v>270</v>
      </c>
      <c r="J12" s="16">
        <f>'[3]29'!K14</f>
        <v>0</v>
      </c>
      <c r="K12" s="16">
        <f>'[3]29'!L14</f>
        <v>0</v>
      </c>
      <c r="L12" s="16">
        <f>'[3]29'!M14</f>
        <v>0</v>
      </c>
      <c r="M12" s="16">
        <f>'[3]29'!N14</f>
        <v>0</v>
      </c>
      <c r="N12" s="16">
        <f>'[3]29'!O14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5">
        <v>26.99</v>
      </c>
      <c r="AX12" s="205">
        <v>0</v>
      </c>
      <c r="AY12" s="205">
        <v>0</v>
      </c>
      <c r="AZ12" s="205">
        <v>0</v>
      </c>
      <c r="BA12" s="205">
        <v>0</v>
      </c>
      <c r="BB12" s="205">
        <v>0</v>
      </c>
      <c r="BC12" s="8">
        <f t="shared" si="19"/>
        <v>26.99</v>
      </c>
      <c r="BD12" s="205">
        <v>26.99</v>
      </c>
      <c r="BE12" s="205">
        <v>0</v>
      </c>
      <c r="BF12" s="205">
        <v>0</v>
      </c>
      <c r="BG12" s="205">
        <v>0</v>
      </c>
      <c r="BH12" s="205">
        <v>0</v>
      </c>
      <c r="BI12" s="205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'[3]29'!B15</f>
        <v>320</v>
      </c>
      <c r="C13" s="16">
        <f>'[3]29'!C15</f>
        <v>0</v>
      </c>
      <c r="D13" s="16">
        <f>'[3]29'!D15</f>
        <v>0</v>
      </c>
      <c r="E13" s="16">
        <f>'[3]29'!E15</f>
        <v>0</v>
      </c>
      <c r="F13" s="16">
        <f>'[3]29'!F15</f>
        <v>1000</v>
      </c>
      <c r="G13" s="16">
        <f>'[3]29'!G15</f>
        <v>0</v>
      </c>
      <c r="H13" s="17">
        <f t="shared" si="27"/>
        <v>1320</v>
      </c>
      <c r="I13" s="15">
        <f>'[3]29'!J15</f>
        <v>270</v>
      </c>
      <c r="J13" s="16">
        <f>'[3]29'!K15</f>
        <v>0</v>
      </c>
      <c r="K13" s="16">
        <f>'[3]29'!L15</f>
        <v>0</v>
      </c>
      <c r="L13" s="16">
        <f>'[3]29'!M15</f>
        <v>0</v>
      </c>
      <c r="M13" s="16">
        <f>'[3]29'!N15</f>
        <v>0</v>
      </c>
      <c r="N13" s="16">
        <f>'[3]29'!O15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5">
        <v>26.99</v>
      </c>
      <c r="AX13" s="205">
        <v>0</v>
      </c>
      <c r="AY13" s="205">
        <v>0</v>
      </c>
      <c r="AZ13" s="205">
        <v>0</v>
      </c>
      <c r="BA13" s="205">
        <v>0</v>
      </c>
      <c r="BB13" s="205">
        <v>0</v>
      </c>
      <c r="BC13" s="8">
        <f t="shared" si="19"/>
        <v>26.99</v>
      </c>
      <c r="BD13" s="205">
        <v>26.99</v>
      </c>
      <c r="BE13" s="205">
        <v>0</v>
      </c>
      <c r="BF13" s="205">
        <v>0</v>
      </c>
      <c r="BG13" s="205">
        <v>0</v>
      </c>
      <c r="BH13" s="205">
        <v>0</v>
      </c>
      <c r="BI13" s="205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'[3]29'!B16</f>
        <v>320</v>
      </c>
      <c r="C14" s="16">
        <f>'[3]29'!C16</f>
        <v>0</v>
      </c>
      <c r="D14" s="16">
        <f>'[3]29'!D16</f>
        <v>0</v>
      </c>
      <c r="E14" s="16">
        <f>'[3]29'!E16</f>
        <v>0</v>
      </c>
      <c r="F14" s="16">
        <f>'[3]29'!F16</f>
        <v>1000</v>
      </c>
      <c r="G14" s="16">
        <f>'[3]29'!G16</f>
        <v>0</v>
      </c>
      <c r="H14" s="17">
        <f t="shared" si="27"/>
        <v>1320</v>
      </c>
      <c r="I14" s="15">
        <f>'[3]29'!J16</f>
        <v>270</v>
      </c>
      <c r="J14" s="16">
        <f>'[3]29'!K16</f>
        <v>0</v>
      </c>
      <c r="K14" s="16">
        <f>'[3]29'!L16</f>
        <v>0</v>
      </c>
      <c r="L14" s="16">
        <f>'[3]29'!M16</f>
        <v>0</v>
      </c>
      <c r="M14" s="16">
        <f>'[3]29'!N16</f>
        <v>0</v>
      </c>
      <c r="N14" s="16">
        <f>'[3]29'!O16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5">
        <v>26.99</v>
      </c>
      <c r="AX14" s="205">
        <v>0</v>
      </c>
      <c r="AY14" s="205">
        <v>0</v>
      </c>
      <c r="AZ14" s="205">
        <v>0</v>
      </c>
      <c r="BA14" s="205">
        <v>0</v>
      </c>
      <c r="BB14" s="205">
        <v>0</v>
      </c>
      <c r="BC14" s="8">
        <f t="shared" si="19"/>
        <v>26.99</v>
      </c>
      <c r="BD14" s="205">
        <v>26.99</v>
      </c>
      <c r="BE14" s="205">
        <v>0</v>
      </c>
      <c r="BF14" s="205">
        <v>0</v>
      </c>
      <c r="BG14" s="205">
        <v>0</v>
      </c>
      <c r="BH14" s="205">
        <v>0</v>
      </c>
      <c r="BI14" s="205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'[3]29'!B17</f>
        <v>320</v>
      </c>
      <c r="C15" s="16">
        <f>'[3]29'!C17</f>
        <v>0</v>
      </c>
      <c r="D15" s="16">
        <f>'[3]29'!D17</f>
        <v>0</v>
      </c>
      <c r="E15" s="16">
        <f>'[3]29'!E17</f>
        <v>0</v>
      </c>
      <c r="F15" s="16">
        <f>'[3]29'!F17</f>
        <v>1000</v>
      </c>
      <c r="G15" s="16">
        <f>'[3]29'!G17</f>
        <v>0</v>
      </c>
      <c r="H15" s="17">
        <f t="shared" si="27"/>
        <v>1320</v>
      </c>
      <c r="I15" s="15">
        <f>'[3]29'!J17</f>
        <v>270</v>
      </c>
      <c r="J15" s="16">
        <f>'[3]29'!K17</f>
        <v>0</v>
      </c>
      <c r="K15" s="16">
        <f>'[3]29'!L17</f>
        <v>0</v>
      </c>
      <c r="L15" s="16">
        <f>'[3]29'!M17</f>
        <v>0</v>
      </c>
      <c r="M15" s="16">
        <f>'[3]29'!N17</f>
        <v>0</v>
      </c>
      <c r="N15" s="16">
        <f>'[3]29'!O17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5">
        <v>26.99</v>
      </c>
      <c r="AX15" s="205">
        <v>0</v>
      </c>
      <c r="AY15" s="205">
        <v>0</v>
      </c>
      <c r="AZ15" s="205">
        <v>0</v>
      </c>
      <c r="BA15" s="205">
        <v>0</v>
      </c>
      <c r="BB15" s="205">
        <v>0</v>
      </c>
      <c r="BC15" s="8">
        <f t="shared" si="19"/>
        <v>26.99</v>
      </c>
      <c r="BD15" s="205">
        <v>26.99</v>
      </c>
      <c r="BE15" s="205">
        <v>0</v>
      </c>
      <c r="BF15" s="205">
        <v>0</v>
      </c>
      <c r="BG15" s="205">
        <v>0</v>
      </c>
      <c r="BH15" s="205">
        <v>0</v>
      </c>
      <c r="BI15" s="205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'[3]29'!B18</f>
        <v>320</v>
      </c>
      <c r="C16" s="16">
        <f>'[3]29'!C18</f>
        <v>0</v>
      </c>
      <c r="D16" s="16">
        <f>'[3]29'!D18</f>
        <v>0</v>
      </c>
      <c r="E16" s="16">
        <f>'[3]29'!E18</f>
        <v>0</v>
      </c>
      <c r="F16" s="16">
        <f>'[3]29'!F18</f>
        <v>1000</v>
      </c>
      <c r="G16" s="16">
        <f>'[3]29'!G18</f>
        <v>0</v>
      </c>
      <c r="H16" s="17">
        <f t="shared" si="27"/>
        <v>1320</v>
      </c>
      <c r="I16" s="15">
        <f>'[3]29'!J18</f>
        <v>270</v>
      </c>
      <c r="J16" s="16">
        <f>'[3]29'!K18</f>
        <v>0</v>
      </c>
      <c r="K16" s="16">
        <f>'[3]29'!L18</f>
        <v>0</v>
      </c>
      <c r="L16" s="16">
        <f>'[3]29'!M18</f>
        <v>0</v>
      </c>
      <c r="M16" s="16">
        <f>'[3]29'!N18</f>
        <v>0</v>
      </c>
      <c r="N16" s="16">
        <f>'[3]29'!O18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5">
        <v>26.99</v>
      </c>
      <c r="AX16" s="205">
        <v>0</v>
      </c>
      <c r="AY16" s="205">
        <v>0</v>
      </c>
      <c r="AZ16" s="205">
        <v>0</v>
      </c>
      <c r="BA16" s="205">
        <v>0</v>
      </c>
      <c r="BB16" s="205">
        <v>0</v>
      </c>
      <c r="BC16" s="8">
        <f t="shared" si="19"/>
        <v>26.99</v>
      </c>
      <c r="BD16" s="205">
        <v>26.99</v>
      </c>
      <c r="BE16" s="205">
        <v>0</v>
      </c>
      <c r="BF16" s="205">
        <v>0</v>
      </c>
      <c r="BG16" s="205">
        <v>0</v>
      </c>
      <c r="BH16" s="205">
        <v>0</v>
      </c>
      <c r="BI16" s="205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'[3]29'!B19</f>
        <v>320</v>
      </c>
      <c r="C17" s="16">
        <f>'[3]29'!C19</f>
        <v>0</v>
      </c>
      <c r="D17" s="16">
        <f>'[3]29'!D19</f>
        <v>0</v>
      </c>
      <c r="E17" s="16">
        <f>'[3]29'!E19</f>
        <v>0</v>
      </c>
      <c r="F17" s="16">
        <f>'[3]29'!F19</f>
        <v>1000</v>
      </c>
      <c r="G17" s="16">
        <f>'[3]29'!G19</f>
        <v>0</v>
      </c>
      <c r="H17" s="17">
        <f t="shared" si="27"/>
        <v>1320</v>
      </c>
      <c r="I17" s="15">
        <f>'[3]29'!J19</f>
        <v>270</v>
      </c>
      <c r="J17" s="16">
        <f>'[3]29'!K19</f>
        <v>0</v>
      </c>
      <c r="K17" s="16">
        <f>'[3]29'!L19</f>
        <v>0</v>
      </c>
      <c r="L17" s="16">
        <f>'[3]29'!M19</f>
        <v>0</v>
      </c>
      <c r="M17" s="16">
        <f>'[3]29'!N19</f>
        <v>0</v>
      </c>
      <c r="N17" s="16">
        <f>'[3]29'!O19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5">
        <v>26.99</v>
      </c>
      <c r="AX17" s="205">
        <v>0</v>
      </c>
      <c r="AY17" s="205">
        <v>0</v>
      </c>
      <c r="AZ17" s="205">
        <v>0</v>
      </c>
      <c r="BA17" s="205">
        <v>0</v>
      </c>
      <c r="BB17" s="205">
        <v>0</v>
      </c>
      <c r="BC17" s="8">
        <f t="shared" si="19"/>
        <v>26.99</v>
      </c>
      <c r="BD17" s="205">
        <v>26.99</v>
      </c>
      <c r="BE17" s="205">
        <v>0</v>
      </c>
      <c r="BF17" s="205">
        <v>0</v>
      </c>
      <c r="BG17" s="205">
        <v>0</v>
      </c>
      <c r="BH17" s="205">
        <v>0</v>
      </c>
      <c r="BI17" s="205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'[3]29'!B20</f>
        <v>320</v>
      </c>
      <c r="C18" s="16">
        <f>'[3]29'!C20</f>
        <v>0</v>
      </c>
      <c r="D18" s="16">
        <f>'[3]29'!D20</f>
        <v>0</v>
      </c>
      <c r="E18" s="16">
        <f>'[3]29'!E20</f>
        <v>0</v>
      </c>
      <c r="F18" s="16">
        <f>'[3]29'!F20</f>
        <v>1000</v>
      </c>
      <c r="G18" s="16">
        <f>'[3]29'!G20</f>
        <v>0</v>
      </c>
      <c r="H18" s="17">
        <f t="shared" si="27"/>
        <v>1320</v>
      </c>
      <c r="I18" s="15">
        <f>'[3]29'!J20</f>
        <v>270</v>
      </c>
      <c r="J18" s="16">
        <f>'[3]29'!K20</f>
        <v>0</v>
      </c>
      <c r="K18" s="16">
        <f>'[3]29'!L20</f>
        <v>0</v>
      </c>
      <c r="L18" s="16">
        <f>'[3]29'!M20</f>
        <v>0</v>
      </c>
      <c r="M18" s="16">
        <f>'[3]29'!N20</f>
        <v>0</v>
      </c>
      <c r="N18" s="16">
        <f>'[3]29'!O20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5">
        <v>26.99</v>
      </c>
      <c r="AX18" s="205">
        <v>0</v>
      </c>
      <c r="AY18" s="205">
        <v>0</v>
      </c>
      <c r="AZ18" s="205">
        <v>0</v>
      </c>
      <c r="BA18" s="205">
        <v>0</v>
      </c>
      <c r="BB18" s="205">
        <v>0</v>
      </c>
      <c r="BC18" s="8">
        <f t="shared" si="19"/>
        <v>26.99</v>
      </c>
      <c r="BD18" s="205">
        <v>26.99</v>
      </c>
      <c r="BE18" s="205">
        <v>0</v>
      </c>
      <c r="BF18" s="205">
        <v>0</v>
      </c>
      <c r="BG18" s="205">
        <v>0</v>
      </c>
      <c r="BH18" s="205">
        <v>0</v>
      </c>
      <c r="BI18" s="205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'[3]29'!B21</f>
        <v>320</v>
      </c>
      <c r="C19" s="16">
        <f>'[3]29'!C21</f>
        <v>0</v>
      </c>
      <c r="D19" s="16">
        <f>'[3]29'!D21</f>
        <v>0</v>
      </c>
      <c r="E19" s="16">
        <f>'[3]29'!E21</f>
        <v>0</v>
      </c>
      <c r="F19" s="16">
        <f>'[3]29'!F21</f>
        <v>1000</v>
      </c>
      <c r="G19" s="16">
        <f>'[3]29'!G21</f>
        <v>0</v>
      </c>
      <c r="H19" s="17">
        <f t="shared" si="27"/>
        <v>1320</v>
      </c>
      <c r="I19" s="15">
        <f>'[3]29'!J21</f>
        <v>270</v>
      </c>
      <c r="J19" s="16">
        <f>'[3]29'!K21</f>
        <v>0</v>
      </c>
      <c r="K19" s="16">
        <f>'[3]29'!L21</f>
        <v>0</v>
      </c>
      <c r="L19" s="16">
        <f>'[3]29'!M21</f>
        <v>0</v>
      </c>
      <c r="M19" s="16">
        <f>'[3]29'!N21</f>
        <v>0</v>
      </c>
      <c r="N19" s="16">
        <f>'[3]29'!O21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5">
        <v>26.99</v>
      </c>
      <c r="AX19" s="205">
        <v>0</v>
      </c>
      <c r="AY19" s="205">
        <v>0</v>
      </c>
      <c r="AZ19" s="205">
        <v>0</v>
      </c>
      <c r="BA19" s="205">
        <v>0</v>
      </c>
      <c r="BB19" s="205">
        <v>0</v>
      </c>
      <c r="BC19" s="8">
        <f t="shared" si="19"/>
        <v>26.99</v>
      </c>
      <c r="BD19" s="205">
        <v>26.99</v>
      </c>
      <c r="BE19" s="205">
        <v>0</v>
      </c>
      <c r="BF19" s="205">
        <v>0</v>
      </c>
      <c r="BG19" s="205">
        <v>0</v>
      </c>
      <c r="BH19" s="205">
        <v>0</v>
      </c>
      <c r="BI19" s="205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'[3]29'!B22</f>
        <v>320</v>
      </c>
      <c r="C20" s="16">
        <f>'[3]29'!C22</f>
        <v>0</v>
      </c>
      <c r="D20" s="16">
        <f>'[3]29'!D22</f>
        <v>0</v>
      </c>
      <c r="E20" s="16">
        <f>'[3]29'!E22</f>
        <v>0</v>
      </c>
      <c r="F20" s="16">
        <f>'[3]29'!F22</f>
        <v>1000</v>
      </c>
      <c r="G20" s="16">
        <f>'[3]29'!G22</f>
        <v>0</v>
      </c>
      <c r="H20" s="17">
        <f t="shared" si="27"/>
        <v>1320</v>
      </c>
      <c r="I20" s="15">
        <f>'[3]29'!J22</f>
        <v>270</v>
      </c>
      <c r="J20" s="16">
        <f>'[3]29'!K22</f>
        <v>0</v>
      </c>
      <c r="K20" s="16">
        <f>'[3]29'!L22</f>
        <v>0</v>
      </c>
      <c r="L20" s="16">
        <f>'[3]29'!M22</f>
        <v>0</v>
      </c>
      <c r="M20" s="16">
        <f>'[3]29'!N22</f>
        <v>0</v>
      </c>
      <c r="N20" s="16">
        <f>'[3]29'!O22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5">
        <v>26.99</v>
      </c>
      <c r="AX20" s="205">
        <v>0</v>
      </c>
      <c r="AY20" s="205">
        <v>0</v>
      </c>
      <c r="AZ20" s="205">
        <v>0</v>
      </c>
      <c r="BA20" s="205">
        <v>0</v>
      </c>
      <c r="BB20" s="205">
        <v>0</v>
      </c>
      <c r="BC20" s="8">
        <f t="shared" si="19"/>
        <v>26.99</v>
      </c>
      <c r="BD20" s="205">
        <v>26.99</v>
      </c>
      <c r="BE20" s="205">
        <v>0</v>
      </c>
      <c r="BF20" s="205">
        <v>0</v>
      </c>
      <c r="BG20" s="205">
        <v>0</v>
      </c>
      <c r="BH20" s="205">
        <v>0</v>
      </c>
      <c r="BI20" s="205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'[3]29'!B23</f>
        <v>320</v>
      </c>
      <c r="C21" s="16">
        <f>'[3]29'!C23</f>
        <v>0</v>
      </c>
      <c r="D21" s="16">
        <f>'[3]29'!D23</f>
        <v>0</v>
      </c>
      <c r="E21" s="16">
        <f>'[3]29'!E23</f>
        <v>0</v>
      </c>
      <c r="F21" s="16">
        <f>'[3]29'!F23</f>
        <v>1000</v>
      </c>
      <c r="G21" s="16">
        <f>'[3]29'!G23</f>
        <v>0</v>
      </c>
      <c r="H21" s="17">
        <f t="shared" si="27"/>
        <v>1320</v>
      </c>
      <c r="I21" s="15">
        <f>'[3]29'!J23</f>
        <v>270</v>
      </c>
      <c r="J21" s="16">
        <f>'[3]29'!K23</f>
        <v>0</v>
      </c>
      <c r="K21" s="16">
        <f>'[3]29'!L23</f>
        <v>0</v>
      </c>
      <c r="L21" s="16">
        <f>'[3]29'!M23</f>
        <v>0</v>
      </c>
      <c r="M21" s="16">
        <f>'[3]29'!N23</f>
        <v>0</v>
      </c>
      <c r="N21" s="16">
        <f>'[3]29'!O23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25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25</v>
      </c>
      <c r="AE21" s="8">
        <f t="shared" si="11"/>
        <v>25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</v>
      </c>
      <c r="AL21" s="8">
        <f t="shared" si="31"/>
        <v>220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220</v>
      </c>
      <c r="AT21" s="8">
        <v>25</v>
      </c>
      <c r="AU21" s="8">
        <v>25</v>
      </c>
      <c r="AW21" s="205">
        <v>25</v>
      </c>
      <c r="AX21" s="205">
        <v>0</v>
      </c>
      <c r="AY21" s="205">
        <v>0</v>
      </c>
      <c r="AZ21" s="205">
        <v>0</v>
      </c>
      <c r="BA21" s="205">
        <v>0</v>
      </c>
      <c r="BB21" s="205">
        <v>0</v>
      </c>
      <c r="BC21" s="8">
        <f t="shared" si="19"/>
        <v>25</v>
      </c>
      <c r="BD21" s="205">
        <v>25</v>
      </c>
      <c r="BE21" s="205">
        <v>0</v>
      </c>
      <c r="BF21" s="205">
        <v>0</v>
      </c>
      <c r="BG21" s="205">
        <v>0</v>
      </c>
      <c r="BH21" s="205">
        <v>0</v>
      </c>
      <c r="BI21" s="205">
        <v>0</v>
      </c>
      <c r="BJ21" s="8">
        <f t="shared" si="20"/>
        <v>25</v>
      </c>
      <c r="BL21" s="8">
        <f t="shared" si="21"/>
        <v>25</v>
      </c>
      <c r="BM21" s="8">
        <f t="shared" si="22"/>
        <v>25</v>
      </c>
      <c r="BN21" s="8">
        <f t="shared" si="23"/>
        <v>25</v>
      </c>
      <c r="BO21" s="8">
        <f t="shared" si="24"/>
        <v>25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'[3]29'!B24</f>
        <v>320</v>
      </c>
      <c r="C22" s="16">
        <f>'[3]29'!C24</f>
        <v>0</v>
      </c>
      <c r="D22" s="16">
        <f>'[3]29'!D24</f>
        <v>0</v>
      </c>
      <c r="E22" s="16">
        <f>'[3]29'!E24</f>
        <v>0</v>
      </c>
      <c r="F22" s="16">
        <f>'[3]29'!F24</f>
        <v>1000</v>
      </c>
      <c r="G22" s="16">
        <f>'[3]29'!G24</f>
        <v>0</v>
      </c>
      <c r="H22" s="17">
        <f t="shared" si="27"/>
        <v>1320</v>
      </c>
      <c r="I22" s="15">
        <f>'[3]29'!J24</f>
        <v>270</v>
      </c>
      <c r="J22" s="16">
        <f>'[3]29'!K24</f>
        <v>0</v>
      </c>
      <c r="K22" s="16">
        <f>'[3]29'!L24</f>
        <v>0</v>
      </c>
      <c r="L22" s="16">
        <f>'[3]29'!M24</f>
        <v>0</v>
      </c>
      <c r="M22" s="16">
        <f>'[3]29'!N24</f>
        <v>0</v>
      </c>
      <c r="N22" s="16">
        <f>'[3]29'!O24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25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25</v>
      </c>
      <c r="AE22" s="8">
        <f t="shared" si="11"/>
        <v>25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</v>
      </c>
      <c r="AL22" s="8">
        <f t="shared" si="31"/>
        <v>220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220</v>
      </c>
      <c r="AT22" s="8">
        <v>25</v>
      </c>
      <c r="AU22" s="8">
        <v>25</v>
      </c>
      <c r="AW22" s="205">
        <v>25</v>
      </c>
      <c r="AX22" s="205">
        <v>0</v>
      </c>
      <c r="AY22" s="205">
        <v>0</v>
      </c>
      <c r="AZ22" s="205">
        <v>0</v>
      </c>
      <c r="BA22" s="205">
        <v>0</v>
      </c>
      <c r="BB22" s="205">
        <v>0</v>
      </c>
      <c r="BC22" s="8">
        <f t="shared" si="19"/>
        <v>25</v>
      </c>
      <c r="BD22" s="205">
        <v>25</v>
      </c>
      <c r="BE22" s="205">
        <v>0</v>
      </c>
      <c r="BF22" s="205">
        <v>0</v>
      </c>
      <c r="BG22" s="205">
        <v>0</v>
      </c>
      <c r="BH22" s="205">
        <v>0</v>
      </c>
      <c r="BI22" s="205">
        <v>0</v>
      </c>
      <c r="BJ22" s="8">
        <f t="shared" si="20"/>
        <v>25</v>
      </c>
      <c r="BL22" s="8">
        <f t="shared" si="21"/>
        <v>25</v>
      </c>
      <c r="BM22" s="8">
        <f t="shared" si="22"/>
        <v>25</v>
      </c>
      <c r="BN22" s="8">
        <f t="shared" si="23"/>
        <v>25</v>
      </c>
      <c r="BO22" s="8">
        <f t="shared" si="24"/>
        <v>25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'[3]29'!B25</f>
        <v>320</v>
      </c>
      <c r="C23" s="16">
        <f>'[3]29'!C25</f>
        <v>0</v>
      </c>
      <c r="D23" s="16">
        <f>'[3]29'!D25</f>
        <v>0</v>
      </c>
      <c r="E23" s="16">
        <f>'[3]29'!E25</f>
        <v>0</v>
      </c>
      <c r="F23" s="16">
        <f>'[3]29'!F25</f>
        <v>1000</v>
      </c>
      <c r="G23" s="16">
        <f>'[3]29'!G25</f>
        <v>0</v>
      </c>
      <c r="H23" s="17">
        <f t="shared" si="27"/>
        <v>1320</v>
      </c>
      <c r="I23" s="15">
        <f>'[3]29'!J25</f>
        <v>270</v>
      </c>
      <c r="J23" s="16">
        <f>'[3]29'!K25</f>
        <v>0</v>
      </c>
      <c r="K23" s="16">
        <f>'[3]29'!L25</f>
        <v>0</v>
      </c>
      <c r="L23" s="16">
        <f>'[3]29'!M25</f>
        <v>0</v>
      </c>
      <c r="M23" s="16">
        <f>'[3]29'!N25</f>
        <v>0</v>
      </c>
      <c r="N23" s="16">
        <f>'[3]29'!O25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5">
        <v>26.99</v>
      </c>
      <c r="AX23" s="205">
        <v>0</v>
      </c>
      <c r="AY23" s="205">
        <v>0</v>
      </c>
      <c r="AZ23" s="205">
        <v>0</v>
      </c>
      <c r="BA23" s="205">
        <v>0</v>
      </c>
      <c r="BB23" s="205">
        <v>0</v>
      </c>
      <c r="BC23" s="8">
        <f t="shared" si="19"/>
        <v>26.99</v>
      </c>
      <c r="BD23" s="205">
        <v>26.99</v>
      </c>
      <c r="BE23" s="205">
        <v>0</v>
      </c>
      <c r="BF23" s="205">
        <v>0</v>
      </c>
      <c r="BG23" s="205">
        <v>0</v>
      </c>
      <c r="BH23" s="205">
        <v>0</v>
      </c>
      <c r="BI23" s="205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'[3]29'!B26</f>
        <v>320</v>
      </c>
      <c r="C24" s="16">
        <f>'[3]29'!C26</f>
        <v>0</v>
      </c>
      <c r="D24" s="16">
        <f>'[3]29'!D26</f>
        <v>0</v>
      </c>
      <c r="E24" s="16">
        <f>'[3]29'!E26</f>
        <v>0</v>
      </c>
      <c r="F24" s="16">
        <f>'[3]29'!F26</f>
        <v>1000</v>
      </c>
      <c r="G24" s="16">
        <f>'[3]29'!G26</f>
        <v>0</v>
      </c>
      <c r="H24" s="17">
        <f t="shared" si="27"/>
        <v>1320</v>
      </c>
      <c r="I24" s="15">
        <f>'[3]29'!J26</f>
        <v>270</v>
      </c>
      <c r="J24" s="16">
        <f>'[3]29'!K26</f>
        <v>0</v>
      </c>
      <c r="K24" s="16">
        <f>'[3]29'!L26</f>
        <v>0</v>
      </c>
      <c r="L24" s="16">
        <f>'[3]29'!M26</f>
        <v>0</v>
      </c>
      <c r="M24" s="16">
        <f>'[3]29'!N26</f>
        <v>0</v>
      </c>
      <c r="N24" s="16">
        <f>'[3]29'!O26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5">
        <v>26.99</v>
      </c>
      <c r="AX24" s="205">
        <v>0</v>
      </c>
      <c r="AY24" s="205">
        <v>0</v>
      </c>
      <c r="AZ24" s="205">
        <v>0</v>
      </c>
      <c r="BA24" s="205">
        <v>0</v>
      </c>
      <c r="BB24" s="205">
        <v>0</v>
      </c>
      <c r="BC24" s="8">
        <f t="shared" si="19"/>
        <v>26.99</v>
      </c>
      <c r="BD24" s="205">
        <v>26.99</v>
      </c>
      <c r="BE24" s="205">
        <v>0</v>
      </c>
      <c r="BF24" s="205">
        <v>0</v>
      </c>
      <c r="BG24" s="205">
        <v>0</v>
      </c>
      <c r="BH24" s="205">
        <v>0</v>
      </c>
      <c r="BI24" s="205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'[3]29'!B27</f>
        <v>320</v>
      </c>
      <c r="C25" s="16">
        <f>'[3]29'!C27</f>
        <v>0</v>
      </c>
      <c r="D25" s="16">
        <f>'[3]29'!D27</f>
        <v>0</v>
      </c>
      <c r="E25" s="16">
        <f>'[3]29'!E27</f>
        <v>0</v>
      </c>
      <c r="F25" s="16">
        <f>'[3]29'!F27</f>
        <v>1000</v>
      </c>
      <c r="G25" s="16">
        <f>'[3]29'!G27</f>
        <v>0</v>
      </c>
      <c r="H25" s="17">
        <f t="shared" si="27"/>
        <v>1320</v>
      </c>
      <c r="I25" s="15">
        <f>'[3]29'!J27</f>
        <v>270</v>
      </c>
      <c r="J25" s="16">
        <f>'[3]29'!K27</f>
        <v>0</v>
      </c>
      <c r="K25" s="16">
        <f>'[3]29'!L27</f>
        <v>0</v>
      </c>
      <c r="L25" s="16">
        <f>'[3]29'!M27</f>
        <v>0</v>
      </c>
      <c r="M25" s="16">
        <f>'[3]29'!N27</f>
        <v>0</v>
      </c>
      <c r="N25" s="16">
        <f>'[3]29'!O27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5">
        <v>26.99</v>
      </c>
      <c r="AX25" s="205">
        <v>0</v>
      </c>
      <c r="AY25" s="205">
        <v>0</v>
      </c>
      <c r="AZ25" s="205">
        <v>0</v>
      </c>
      <c r="BA25" s="205">
        <v>0</v>
      </c>
      <c r="BB25" s="205">
        <v>0</v>
      </c>
      <c r="BC25" s="8">
        <f t="shared" si="19"/>
        <v>26.99</v>
      </c>
      <c r="BD25" s="205">
        <v>26.99</v>
      </c>
      <c r="BE25" s="205">
        <v>0</v>
      </c>
      <c r="BF25" s="205">
        <v>0</v>
      </c>
      <c r="BG25" s="205">
        <v>0</v>
      </c>
      <c r="BH25" s="205">
        <v>0</v>
      </c>
      <c r="BI25" s="205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'[3]29'!B28</f>
        <v>320</v>
      </c>
      <c r="C26" s="16">
        <f>'[3]29'!C28</f>
        <v>0</v>
      </c>
      <c r="D26" s="16">
        <f>'[3]29'!D28</f>
        <v>0</v>
      </c>
      <c r="E26" s="16">
        <f>'[3]29'!E28</f>
        <v>0</v>
      </c>
      <c r="F26" s="16">
        <f>'[3]29'!F28</f>
        <v>1000</v>
      </c>
      <c r="G26" s="16">
        <f>'[3]29'!G28</f>
        <v>0</v>
      </c>
      <c r="H26" s="17">
        <f t="shared" si="27"/>
        <v>1320</v>
      </c>
      <c r="I26" s="15">
        <f>'[3]29'!J28</f>
        <v>270</v>
      </c>
      <c r="J26" s="16">
        <f>'[3]29'!K28</f>
        <v>0</v>
      </c>
      <c r="K26" s="16">
        <f>'[3]29'!L28</f>
        <v>0</v>
      </c>
      <c r="L26" s="16">
        <f>'[3]29'!M28</f>
        <v>0</v>
      </c>
      <c r="M26" s="16">
        <f>'[3]29'!N28</f>
        <v>0</v>
      </c>
      <c r="N26" s="16">
        <f>'[3]29'!O28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5">
        <v>26.99</v>
      </c>
      <c r="AX26" s="205">
        <v>0</v>
      </c>
      <c r="AY26" s="205">
        <v>0</v>
      </c>
      <c r="AZ26" s="205">
        <v>0</v>
      </c>
      <c r="BA26" s="205">
        <v>0</v>
      </c>
      <c r="BB26" s="205">
        <v>0</v>
      </c>
      <c r="BC26" s="8">
        <f t="shared" si="19"/>
        <v>26.99</v>
      </c>
      <c r="BD26" s="205">
        <v>26.99</v>
      </c>
      <c r="BE26" s="205">
        <v>0</v>
      </c>
      <c r="BF26" s="205">
        <v>0</v>
      </c>
      <c r="BG26" s="205">
        <v>0</v>
      </c>
      <c r="BH26" s="205">
        <v>0</v>
      </c>
      <c r="BI26" s="205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'[3]29'!B29</f>
        <v>320</v>
      </c>
      <c r="C27" s="16">
        <f>'[3]29'!C29</f>
        <v>0</v>
      </c>
      <c r="D27" s="16">
        <f>'[3]29'!D29</f>
        <v>0</v>
      </c>
      <c r="E27" s="16">
        <f>'[3]29'!E29</f>
        <v>0</v>
      </c>
      <c r="F27" s="16">
        <f>'[3]29'!F29</f>
        <v>320</v>
      </c>
      <c r="G27" s="16">
        <f>'[3]29'!G29</f>
        <v>440</v>
      </c>
      <c r="H27" s="17">
        <f t="shared" si="27"/>
        <v>1080</v>
      </c>
      <c r="I27" s="15">
        <f>'[3]29'!J29</f>
        <v>270</v>
      </c>
      <c r="J27" s="16">
        <f>'[3]29'!K29</f>
        <v>0</v>
      </c>
      <c r="K27" s="16">
        <f>'[3]29'!L29</f>
        <v>0</v>
      </c>
      <c r="L27" s="16">
        <f>'[3]29'!M29</f>
        <v>0</v>
      </c>
      <c r="M27" s="16">
        <f>'[3]29'!N29</f>
        <v>0</v>
      </c>
      <c r="N27" s="16">
        <f>'[3]29'!O29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25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</v>
      </c>
      <c r="AE27" s="8">
        <f t="shared" si="11"/>
        <v>25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25</v>
      </c>
      <c r="AL27" s="8">
        <f t="shared" si="31"/>
        <v>220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</v>
      </c>
      <c r="AT27" s="8">
        <v>25</v>
      </c>
      <c r="AU27" s="8">
        <v>25</v>
      </c>
      <c r="AW27" s="205">
        <v>25</v>
      </c>
      <c r="AX27" s="205">
        <v>0</v>
      </c>
      <c r="AY27" s="205">
        <v>0</v>
      </c>
      <c r="AZ27" s="205">
        <v>0</v>
      </c>
      <c r="BA27" s="205">
        <v>0</v>
      </c>
      <c r="BB27" s="205">
        <v>0</v>
      </c>
      <c r="BC27" s="8">
        <f t="shared" si="19"/>
        <v>25</v>
      </c>
      <c r="BD27" s="205">
        <v>25</v>
      </c>
      <c r="BE27" s="205">
        <v>0</v>
      </c>
      <c r="BF27" s="205">
        <v>0</v>
      </c>
      <c r="BG27" s="205">
        <v>0</v>
      </c>
      <c r="BH27" s="205">
        <v>0</v>
      </c>
      <c r="BI27" s="205">
        <v>0</v>
      </c>
      <c r="BJ27" s="8">
        <f t="shared" si="20"/>
        <v>25</v>
      </c>
      <c r="BL27" s="8">
        <f t="shared" si="21"/>
        <v>25</v>
      </c>
      <c r="BM27" s="8">
        <f t="shared" si="22"/>
        <v>25</v>
      </c>
      <c r="BN27" s="8">
        <f t="shared" si="23"/>
        <v>25</v>
      </c>
      <c r="BO27" s="8">
        <f t="shared" si="24"/>
        <v>25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'[3]29'!B30</f>
        <v>320</v>
      </c>
      <c r="C28" s="16">
        <f>'[3]29'!C30</f>
        <v>0</v>
      </c>
      <c r="D28" s="16">
        <f>'[3]29'!D30</f>
        <v>0</v>
      </c>
      <c r="E28" s="16">
        <f>'[3]29'!E30</f>
        <v>0</v>
      </c>
      <c r="F28" s="16">
        <f>'[3]29'!F30</f>
        <v>320</v>
      </c>
      <c r="G28" s="16">
        <f>'[3]29'!G30</f>
        <v>440</v>
      </c>
      <c r="H28" s="17">
        <f t="shared" si="27"/>
        <v>1080</v>
      </c>
      <c r="I28" s="15">
        <f>'[3]29'!J30</f>
        <v>270</v>
      </c>
      <c r="J28" s="16">
        <f>'[3]29'!K30</f>
        <v>0</v>
      </c>
      <c r="K28" s="16">
        <f>'[3]29'!L30</f>
        <v>0</v>
      </c>
      <c r="L28" s="16">
        <f>'[3]29'!M30</f>
        <v>0</v>
      </c>
      <c r="M28" s="16">
        <f>'[3]29'!N30</f>
        <v>0</v>
      </c>
      <c r="N28" s="16">
        <f>'[3]29'!O30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</v>
      </c>
      <c r="AE28" s="8">
        <f t="shared" si="11"/>
        <v>25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</v>
      </c>
      <c r="AL28" s="8">
        <f t="shared" si="31"/>
        <v>220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220</v>
      </c>
      <c r="AT28" s="8">
        <v>25</v>
      </c>
      <c r="AU28" s="8">
        <v>25</v>
      </c>
      <c r="AW28" s="205">
        <v>25</v>
      </c>
      <c r="AX28" s="205">
        <v>0</v>
      </c>
      <c r="AY28" s="205">
        <v>0</v>
      </c>
      <c r="AZ28" s="205">
        <v>0</v>
      </c>
      <c r="BA28" s="205">
        <v>0</v>
      </c>
      <c r="BB28" s="205">
        <v>0</v>
      </c>
      <c r="BC28" s="8">
        <f t="shared" si="19"/>
        <v>25</v>
      </c>
      <c r="BD28" s="205">
        <v>25</v>
      </c>
      <c r="BE28" s="205">
        <v>0</v>
      </c>
      <c r="BF28" s="205">
        <v>0</v>
      </c>
      <c r="BG28" s="205">
        <v>0</v>
      </c>
      <c r="BH28" s="205">
        <v>0</v>
      </c>
      <c r="BI28" s="205">
        <v>0</v>
      </c>
      <c r="BJ28" s="8">
        <f t="shared" si="20"/>
        <v>25</v>
      </c>
      <c r="BL28" s="8">
        <f t="shared" si="21"/>
        <v>25</v>
      </c>
      <c r="BM28" s="8">
        <f t="shared" si="22"/>
        <v>25</v>
      </c>
      <c r="BN28" s="8">
        <f t="shared" si="23"/>
        <v>25</v>
      </c>
      <c r="BO28" s="8">
        <f t="shared" si="24"/>
        <v>25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'[3]29'!B31</f>
        <v>320</v>
      </c>
      <c r="C29" s="16">
        <f>'[3]29'!C31</f>
        <v>0</v>
      </c>
      <c r="D29" s="16">
        <f>'[3]29'!D31</f>
        <v>0</v>
      </c>
      <c r="E29" s="16">
        <f>'[3]29'!E31</f>
        <v>0</v>
      </c>
      <c r="F29" s="16">
        <f>'[3]29'!F31</f>
        <v>320</v>
      </c>
      <c r="G29" s="16">
        <f>'[3]29'!G31</f>
        <v>440</v>
      </c>
      <c r="H29" s="17">
        <f t="shared" si="27"/>
        <v>1080</v>
      </c>
      <c r="I29" s="15">
        <f>'[3]29'!J31</f>
        <v>270</v>
      </c>
      <c r="J29" s="16">
        <f>'[3]29'!K31</f>
        <v>0</v>
      </c>
      <c r="K29" s="16">
        <f>'[3]29'!L31</f>
        <v>0</v>
      </c>
      <c r="L29" s="16">
        <f>'[3]29'!M31</f>
        <v>0</v>
      </c>
      <c r="M29" s="16">
        <f>'[3]29'!N31</f>
        <v>0</v>
      </c>
      <c r="N29" s="16">
        <f>'[3]29'!O31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26.99</v>
      </c>
      <c r="AU29" s="8">
        <v>26.99</v>
      </c>
      <c r="AW29" s="205">
        <v>26.99</v>
      </c>
      <c r="AX29" s="205">
        <v>0</v>
      </c>
      <c r="AY29" s="205">
        <v>0</v>
      </c>
      <c r="AZ29" s="205">
        <v>0</v>
      </c>
      <c r="BA29" s="205">
        <v>0</v>
      </c>
      <c r="BB29" s="205">
        <v>0</v>
      </c>
      <c r="BC29" s="8">
        <f t="shared" si="19"/>
        <v>26.99</v>
      </c>
      <c r="BD29" s="205">
        <v>26.99</v>
      </c>
      <c r="BE29" s="205">
        <v>0</v>
      </c>
      <c r="BF29" s="205">
        <v>0</v>
      </c>
      <c r="BG29" s="205">
        <v>0</v>
      </c>
      <c r="BH29" s="205">
        <v>0</v>
      </c>
      <c r="BI29" s="205">
        <v>0</v>
      </c>
      <c r="BJ29" s="8">
        <f t="shared" si="20"/>
        <v>26.99</v>
      </c>
      <c r="BL29" s="8">
        <f t="shared" si="21"/>
        <v>26.99</v>
      </c>
      <c r="BM29" s="8">
        <f t="shared" si="22"/>
        <v>26.99</v>
      </c>
      <c r="BN29" s="8">
        <f t="shared" si="23"/>
        <v>26.99</v>
      </c>
      <c r="BO29" s="8">
        <f t="shared" si="24"/>
        <v>26.99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'[3]29'!B32</f>
        <v>320</v>
      </c>
      <c r="C30" s="16">
        <f>'[3]29'!C32</f>
        <v>0</v>
      </c>
      <c r="D30" s="16">
        <f>'[3]29'!D32</f>
        <v>0</v>
      </c>
      <c r="E30" s="16">
        <f>'[3]29'!E32</f>
        <v>0</v>
      </c>
      <c r="F30" s="16">
        <f>'[3]29'!F32</f>
        <v>320</v>
      </c>
      <c r="G30" s="16">
        <f>'[3]29'!G32</f>
        <v>440</v>
      </c>
      <c r="H30" s="17">
        <f t="shared" si="27"/>
        <v>1080</v>
      </c>
      <c r="I30" s="15">
        <f>'[3]29'!J32</f>
        <v>270</v>
      </c>
      <c r="J30" s="16">
        <f>'[3]29'!K32</f>
        <v>0</v>
      </c>
      <c r="K30" s="16">
        <f>'[3]29'!L32</f>
        <v>0</v>
      </c>
      <c r="L30" s="16">
        <f>'[3]29'!M32</f>
        <v>0</v>
      </c>
      <c r="M30" s="16">
        <f>'[3]29'!N32</f>
        <v>0</v>
      </c>
      <c r="N30" s="16">
        <f>'[3]29'!O32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26.99</v>
      </c>
      <c r="AU30" s="8">
        <v>26.99</v>
      </c>
      <c r="AW30" s="205">
        <v>26.99</v>
      </c>
      <c r="AX30" s="205">
        <v>0</v>
      </c>
      <c r="AY30" s="205">
        <v>0</v>
      </c>
      <c r="AZ30" s="205">
        <v>0</v>
      </c>
      <c r="BA30" s="205">
        <v>0</v>
      </c>
      <c r="BB30" s="205">
        <v>0</v>
      </c>
      <c r="BC30" s="8">
        <f t="shared" si="19"/>
        <v>26.99</v>
      </c>
      <c r="BD30" s="205">
        <v>26.99</v>
      </c>
      <c r="BE30" s="205">
        <v>0</v>
      </c>
      <c r="BF30" s="205">
        <v>0</v>
      </c>
      <c r="BG30" s="205">
        <v>0</v>
      </c>
      <c r="BH30" s="205">
        <v>0</v>
      </c>
      <c r="BI30" s="205">
        <v>0</v>
      </c>
      <c r="BJ30" s="8">
        <f t="shared" si="20"/>
        <v>26.99</v>
      </c>
      <c r="BL30" s="8">
        <f t="shared" si="21"/>
        <v>26.99</v>
      </c>
      <c r="BM30" s="8">
        <f t="shared" si="22"/>
        <v>26.99</v>
      </c>
      <c r="BN30" s="8">
        <f t="shared" si="23"/>
        <v>26.99</v>
      </c>
      <c r="BO30" s="8">
        <f t="shared" si="24"/>
        <v>26.99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'[3]29'!B33</f>
        <v>320</v>
      </c>
      <c r="C31" s="16">
        <f>'[3]29'!C33</f>
        <v>0</v>
      </c>
      <c r="D31" s="16">
        <f>'[3]29'!D33</f>
        <v>0</v>
      </c>
      <c r="E31" s="16">
        <f>'[3]29'!E33</f>
        <v>0</v>
      </c>
      <c r="F31" s="16">
        <f>'[3]29'!F33</f>
        <v>320</v>
      </c>
      <c r="G31" s="16">
        <f>'[3]29'!G33</f>
        <v>440</v>
      </c>
      <c r="H31" s="17">
        <f t="shared" si="27"/>
        <v>1080</v>
      </c>
      <c r="I31" s="15">
        <f>'[3]29'!J33</f>
        <v>270</v>
      </c>
      <c r="J31" s="16">
        <f>'[3]29'!K33</f>
        <v>0</v>
      </c>
      <c r="K31" s="16">
        <f>'[3]29'!L33</f>
        <v>0</v>
      </c>
      <c r="L31" s="16">
        <f>'[3]29'!M33</f>
        <v>0</v>
      </c>
      <c r="M31" s="16">
        <f>'[3]29'!N33</f>
        <v>0</v>
      </c>
      <c r="N31" s="16">
        <f>'[3]29'!O33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26.99</v>
      </c>
      <c r="AU31" s="8">
        <v>26.99</v>
      </c>
      <c r="AW31" s="205">
        <v>26.99</v>
      </c>
      <c r="AX31" s="205">
        <v>0</v>
      </c>
      <c r="AY31" s="205">
        <v>0</v>
      </c>
      <c r="AZ31" s="205">
        <v>0</v>
      </c>
      <c r="BA31" s="205">
        <v>0</v>
      </c>
      <c r="BB31" s="205">
        <v>0</v>
      </c>
      <c r="BC31" s="8">
        <f t="shared" si="19"/>
        <v>26.99</v>
      </c>
      <c r="BD31" s="205">
        <v>26.99</v>
      </c>
      <c r="BE31" s="205">
        <v>0</v>
      </c>
      <c r="BF31" s="205">
        <v>0</v>
      </c>
      <c r="BG31" s="205">
        <v>0</v>
      </c>
      <c r="BH31" s="205">
        <v>0</v>
      </c>
      <c r="BI31" s="205">
        <v>0</v>
      </c>
      <c r="BJ31" s="8">
        <f t="shared" si="20"/>
        <v>26.99</v>
      </c>
      <c r="BL31" s="8">
        <f t="shared" si="21"/>
        <v>26.99</v>
      </c>
      <c r="BM31" s="8">
        <f t="shared" si="22"/>
        <v>26.99</v>
      </c>
      <c r="BN31" s="8">
        <f t="shared" si="23"/>
        <v>26.99</v>
      </c>
      <c r="BO31" s="8">
        <f t="shared" si="24"/>
        <v>26.99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'[3]29'!B34</f>
        <v>320</v>
      </c>
      <c r="C32" s="16">
        <f>'[3]29'!C34</f>
        <v>0</v>
      </c>
      <c r="D32" s="16">
        <f>'[3]29'!D34</f>
        <v>0</v>
      </c>
      <c r="E32" s="16">
        <f>'[3]29'!E34</f>
        <v>0</v>
      </c>
      <c r="F32" s="16">
        <f>'[3]29'!F34</f>
        <v>320</v>
      </c>
      <c r="G32" s="16">
        <f>'[3]29'!G34</f>
        <v>440</v>
      </c>
      <c r="H32" s="17">
        <f t="shared" si="27"/>
        <v>1080</v>
      </c>
      <c r="I32" s="15">
        <f>'[3]29'!J34</f>
        <v>270</v>
      </c>
      <c r="J32" s="16">
        <f>'[3]29'!K34</f>
        <v>0</v>
      </c>
      <c r="K32" s="16">
        <f>'[3]29'!L34</f>
        <v>0</v>
      </c>
      <c r="L32" s="16">
        <f>'[3]29'!M34</f>
        <v>0</v>
      </c>
      <c r="M32" s="16">
        <f>'[3]29'!N34</f>
        <v>0</v>
      </c>
      <c r="N32" s="16">
        <f>'[3]29'!O34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26.99</v>
      </c>
      <c r="AU32" s="8">
        <v>26.99</v>
      </c>
      <c r="AW32" s="205">
        <v>26.99</v>
      </c>
      <c r="AX32" s="205">
        <v>0</v>
      </c>
      <c r="AY32" s="205">
        <v>0</v>
      </c>
      <c r="AZ32" s="205">
        <v>0</v>
      </c>
      <c r="BA32" s="205">
        <v>0</v>
      </c>
      <c r="BB32" s="205">
        <v>0</v>
      </c>
      <c r="BC32" s="8">
        <f t="shared" si="19"/>
        <v>26.99</v>
      </c>
      <c r="BD32" s="205">
        <v>26.99</v>
      </c>
      <c r="BE32" s="205">
        <v>0</v>
      </c>
      <c r="BF32" s="205">
        <v>0</v>
      </c>
      <c r="BG32" s="205">
        <v>0</v>
      </c>
      <c r="BH32" s="205">
        <v>0</v>
      </c>
      <c r="BI32" s="205">
        <v>0</v>
      </c>
      <c r="BJ32" s="8">
        <f t="shared" si="20"/>
        <v>26.99</v>
      </c>
      <c r="BL32" s="8">
        <f t="shared" si="21"/>
        <v>26.99</v>
      </c>
      <c r="BM32" s="8">
        <f t="shared" si="22"/>
        <v>26.99</v>
      </c>
      <c r="BN32" s="8">
        <f t="shared" si="23"/>
        <v>26.99</v>
      </c>
      <c r="BO32" s="8">
        <f t="shared" si="24"/>
        <v>26.99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'[3]29'!B35</f>
        <v>320</v>
      </c>
      <c r="C33" s="16">
        <f>'[3]29'!C35</f>
        <v>0</v>
      </c>
      <c r="D33" s="16">
        <f>'[3]29'!D35</f>
        <v>0</v>
      </c>
      <c r="E33" s="16">
        <f>'[3]29'!E35</f>
        <v>0</v>
      </c>
      <c r="F33" s="16">
        <f>'[3]29'!F35</f>
        <v>320</v>
      </c>
      <c r="G33" s="16">
        <f>'[3]29'!G35</f>
        <v>440</v>
      </c>
      <c r="H33" s="17">
        <f t="shared" si="27"/>
        <v>1080</v>
      </c>
      <c r="I33" s="15">
        <f>'[3]29'!J35</f>
        <v>270</v>
      </c>
      <c r="J33" s="16">
        <f>'[3]29'!K35</f>
        <v>0</v>
      </c>
      <c r="K33" s="16">
        <f>'[3]29'!L35</f>
        <v>0</v>
      </c>
      <c r="L33" s="16">
        <f>'[3]29'!M35</f>
        <v>0</v>
      </c>
      <c r="M33" s="16">
        <f>'[3]29'!N35</f>
        <v>0</v>
      </c>
      <c r="N33" s="16">
        <f>'[3]29'!O35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26.99</v>
      </c>
      <c r="AU33" s="8">
        <v>26.99</v>
      </c>
      <c r="AW33" s="205">
        <v>26.99</v>
      </c>
      <c r="AX33" s="205">
        <v>0</v>
      </c>
      <c r="AY33" s="205">
        <v>0</v>
      </c>
      <c r="AZ33" s="205">
        <v>0</v>
      </c>
      <c r="BA33" s="205">
        <v>0</v>
      </c>
      <c r="BB33" s="205">
        <v>0</v>
      </c>
      <c r="BC33" s="8">
        <f t="shared" si="19"/>
        <v>26.99</v>
      </c>
      <c r="BD33" s="205">
        <v>26.99</v>
      </c>
      <c r="BE33" s="205">
        <v>0</v>
      </c>
      <c r="BF33" s="205">
        <v>0</v>
      </c>
      <c r="BG33" s="205">
        <v>0</v>
      </c>
      <c r="BH33" s="205">
        <v>0</v>
      </c>
      <c r="BI33" s="205">
        <v>0</v>
      </c>
      <c r="BJ33" s="8">
        <f t="shared" si="20"/>
        <v>26.99</v>
      </c>
      <c r="BL33" s="8">
        <f t="shared" si="21"/>
        <v>26.99</v>
      </c>
      <c r="BM33" s="8">
        <f t="shared" si="22"/>
        <v>26.99</v>
      </c>
      <c r="BN33" s="8">
        <f t="shared" si="23"/>
        <v>26.99</v>
      </c>
      <c r="BO33" s="8">
        <f t="shared" si="24"/>
        <v>26.99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'[3]29'!B36</f>
        <v>320</v>
      </c>
      <c r="C34" s="16">
        <f>'[3]29'!C36</f>
        <v>0</v>
      </c>
      <c r="D34" s="16">
        <f>'[3]29'!D36</f>
        <v>0</v>
      </c>
      <c r="E34" s="16">
        <f>'[3]29'!E36</f>
        <v>0</v>
      </c>
      <c r="F34" s="16">
        <f>'[3]29'!F36</f>
        <v>320</v>
      </c>
      <c r="G34" s="16">
        <f>'[3]29'!G36</f>
        <v>440</v>
      </c>
      <c r="H34" s="17">
        <f t="shared" si="27"/>
        <v>1080</v>
      </c>
      <c r="I34" s="15">
        <f>'[3]29'!J36</f>
        <v>270</v>
      </c>
      <c r="J34" s="16">
        <f>'[3]29'!K36</f>
        <v>0</v>
      </c>
      <c r="K34" s="16">
        <f>'[3]29'!L36</f>
        <v>0</v>
      </c>
      <c r="L34" s="16">
        <f>'[3]29'!M36</f>
        <v>0</v>
      </c>
      <c r="M34" s="16">
        <f>'[3]29'!N36</f>
        <v>0</v>
      </c>
      <c r="N34" s="16">
        <f>'[3]29'!O36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26.99</v>
      </c>
      <c r="AU34" s="8">
        <v>26.99</v>
      </c>
      <c r="AW34" s="205">
        <v>26.99</v>
      </c>
      <c r="AX34" s="205">
        <v>0</v>
      </c>
      <c r="AY34" s="205">
        <v>0</v>
      </c>
      <c r="AZ34" s="205">
        <v>0</v>
      </c>
      <c r="BA34" s="205">
        <v>0</v>
      </c>
      <c r="BB34" s="205">
        <v>0</v>
      </c>
      <c r="BC34" s="8">
        <f t="shared" si="19"/>
        <v>26.99</v>
      </c>
      <c r="BD34" s="205">
        <v>26.99</v>
      </c>
      <c r="BE34" s="205">
        <v>0</v>
      </c>
      <c r="BF34" s="205">
        <v>0</v>
      </c>
      <c r="BG34" s="205">
        <v>0</v>
      </c>
      <c r="BH34" s="205">
        <v>0</v>
      </c>
      <c r="BI34" s="205">
        <v>0</v>
      </c>
      <c r="BJ34" s="8">
        <f t="shared" si="20"/>
        <v>26.99</v>
      </c>
      <c r="BL34" s="8">
        <f t="shared" si="21"/>
        <v>26.99</v>
      </c>
      <c r="BM34" s="8">
        <f t="shared" si="22"/>
        <v>26.99</v>
      </c>
      <c r="BN34" s="8">
        <f t="shared" si="23"/>
        <v>26.99</v>
      </c>
      <c r="BO34" s="8">
        <f t="shared" si="24"/>
        <v>26.99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'[3]29'!B37</f>
        <v>320</v>
      </c>
      <c r="C35" s="16">
        <f>'[3]29'!C37</f>
        <v>0</v>
      </c>
      <c r="D35" s="16">
        <f>'[3]29'!D37</f>
        <v>0</v>
      </c>
      <c r="E35" s="16">
        <f>'[3]29'!E37</f>
        <v>0</v>
      </c>
      <c r="F35" s="16">
        <f>'[3]29'!F37</f>
        <v>320</v>
      </c>
      <c r="G35" s="16">
        <f>'[3]29'!G37</f>
        <v>440</v>
      </c>
      <c r="H35" s="17">
        <f t="shared" si="27"/>
        <v>1080</v>
      </c>
      <c r="I35" s="15">
        <f>'[3]29'!J37</f>
        <v>270</v>
      </c>
      <c r="J35" s="16">
        <f>'[3]29'!K37</f>
        <v>0</v>
      </c>
      <c r="K35" s="16">
        <f>'[3]29'!L37</f>
        <v>0</v>
      </c>
      <c r="L35" s="16">
        <f>'[3]29'!M37</f>
        <v>0</v>
      </c>
      <c r="M35" s="16">
        <f>'[3]29'!N37</f>
        <v>0</v>
      </c>
      <c r="N35" s="16">
        <f>'[3]29'!O37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26.99</v>
      </c>
      <c r="AU35" s="8">
        <v>26.99</v>
      </c>
      <c r="AW35" s="205">
        <v>26.99</v>
      </c>
      <c r="AX35" s="205">
        <v>0</v>
      </c>
      <c r="AY35" s="205">
        <v>0</v>
      </c>
      <c r="AZ35" s="205">
        <v>0</v>
      </c>
      <c r="BA35" s="205">
        <v>0</v>
      </c>
      <c r="BB35" s="205">
        <v>0</v>
      </c>
      <c r="BC35" s="8">
        <f t="shared" si="19"/>
        <v>26.99</v>
      </c>
      <c r="BD35" s="205">
        <v>26.99</v>
      </c>
      <c r="BE35" s="205">
        <v>0</v>
      </c>
      <c r="BF35" s="205">
        <v>0</v>
      </c>
      <c r="BG35" s="205">
        <v>0</v>
      </c>
      <c r="BH35" s="205">
        <v>0</v>
      </c>
      <c r="BI35" s="205">
        <v>0</v>
      </c>
      <c r="BJ35" s="8">
        <f t="shared" si="20"/>
        <v>26.99</v>
      </c>
      <c r="BL35" s="8">
        <f t="shared" si="21"/>
        <v>26.99</v>
      </c>
      <c r="BM35" s="8">
        <f t="shared" si="22"/>
        <v>26.99</v>
      </c>
      <c r="BN35" s="8">
        <f t="shared" si="23"/>
        <v>26.99</v>
      </c>
      <c r="BO35" s="8">
        <f t="shared" si="24"/>
        <v>26.99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'[3]29'!B38</f>
        <v>320</v>
      </c>
      <c r="C36" s="16">
        <f>'[3]29'!C38</f>
        <v>0</v>
      </c>
      <c r="D36" s="16">
        <f>'[3]29'!D38</f>
        <v>0</v>
      </c>
      <c r="E36" s="16">
        <f>'[3]29'!E38</f>
        <v>0</v>
      </c>
      <c r="F36" s="16">
        <f>'[3]29'!F38</f>
        <v>320</v>
      </c>
      <c r="G36" s="16">
        <f>'[3]29'!G38</f>
        <v>440</v>
      </c>
      <c r="H36" s="17">
        <f t="shared" si="27"/>
        <v>1080</v>
      </c>
      <c r="I36" s="15">
        <f>'[3]29'!J38</f>
        <v>270</v>
      </c>
      <c r="J36" s="16">
        <f>'[3]29'!K38</f>
        <v>0</v>
      </c>
      <c r="K36" s="16">
        <f>'[3]29'!L38</f>
        <v>0</v>
      </c>
      <c r="L36" s="16">
        <f>'[3]29'!M38</f>
        <v>0</v>
      </c>
      <c r="M36" s="16">
        <f>'[3]29'!N38</f>
        <v>0</v>
      </c>
      <c r="N36" s="16">
        <f>'[3]29'!O38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26.99</v>
      </c>
      <c r="AU36" s="8">
        <v>26.99</v>
      </c>
      <c r="AW36" s="205">
        <v>26.99</v>
      </c>
      <c r="AX36" s="205">
        <v>0</v>
      </c>
      <c r="AY36" s="205">
        <v>0</v>
      </c>
      <c r="AZ36" s="205">
        <v>0</v>
      </c>
      <c r="BA36" s="205">
        <v>0</v>
      </c>
      <c r="BB36" s="205">
        <v>0</v>
      </c>
      <c r="BC36" s="8">
        <f t="shared" si="19"/>
        <v>26.99</v>
      </c>
      <c r="BD36" s="205">
        <v>26.99</v>
      </c>
      <c r="BE36" s="205">
        <v>0</v>
      </c>
      <c r="BF36" s="205">
        <v>0</v>
      </c>
      <c r="BG36" s="205">
        <v>0</v>
      </c>
      <c r="BH36" s="205">
        <v>0</v>
      </c>
      <c r="BI36" s="205">
        <v>0</v>
      </c>
      <c r="BJ36" s="8">
        <f t="shared" si="20"/>
        <v>26.99</v>
      </c>
      <c r="BL36" s="8">
        <f t="shared" si="21"/>
        <v>26.99</v>
      </c>
      <c r="BM36" s="8">
        <f t="shared" si="22"/>
        <v>26.99</v>
      </c>
      <c r="BN36" s="8">
        <f t="shared" si="23"/>
        <v>26.99</v>
      </c>
      <c r="BO36" s="8">
        <f t="shared" si="24"/>
        <v>26.99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'[3]29'!B39</f>
        <v>320</v>
      </c>
      <c r="C37" s="16">
        <f>'[3]29'!C39</f>
        <v>0</v>
      </c>
      <c r="D37" s="16">
        <f>'[3]29'!D39</f>
        <v>0</v>
      </c>
      <c r="E37" s="16">
        <f>'[3]29'!E39</f>
        <v>0</v>
      </c>
      <c r="F37" s="16">
        <f>'[3]29'!F39</f>
        <v>320</v>
      </c>
      <c r="G37" s="16">
        <f>'[3]29'!G39</f>
        <v>440</v>
      </c>
      <c r="H37" s="17">
        <f t="shared" si="27"/>
        <v>1080</v>
      </c>
      <c r="I37" s="15">
        <f>'[3]29'!J39</f>
        <v>270</v>
      </c>
      <c r="J37" s="16">
        <f>'[3]29'!K39</f>
        <v>0</v>
      </c>
      <c r="K37" s="16">
        <f>'[3]29'!L39</f>
        <v>0</v>
      </c>
      <c r="L37" s="16">
        <f>'[3]29'!M39</f>
        <v>0</v>
      </c>
      <c r="M37" s="16">
        <f>'[3]29'!N39</f>
        <v>0</v>
      </c>
      <c r="N37" s="16">
        <f>'[3]29'!O39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26.99</v>
      </c>
      <c r="AU37" s="8">
        <v>26.99</v>
      </c>
      <c r="AW37" s="205">
        <v>26.99</v>
      </c>
      <c r="AX37" s="205">
        <v>0</v>
      </c>
      <c r="AY37" s="205">
        <v>0</v>
      </c>
      <c r="AZ37" s="205">
        <v>0</v>
      </c>
      <c r="BA37" s="205">
        <v>0</v>
      </c>
      <c r="BB37" s="205">
        <v>0</v>
      </c>
      <c r="BC37" s="8">
        <f t="shared" si="19"/>
        <v>26.99</v>
      </c>
      <c r="BD37" s="205">
        <v>26.99</v>
      </c>
      <c r="BE37" s="205">
        <v>0</v>
      </c>
      <c r="BF37" s="205">
        <v>0</v>
      </c>
      <c r="BG37" s="205">
        <v>0</v>
      </c>
      <c r="BH37" s="205">
        <v>0</v>
      </c>
      <c r="BI37" s="205">
        <v>0</v>
      </c>
      <c r="BJ37" s="8">
        <f t="shared" si="20"/>
        <v>26.99</v>
      </c>
      <c r="BL37" s="8">
        <f t="shared" si="21"/>
        <v>26.99</v>
      </c>
      <c r="BM37" s="8">
        <f t="shared" si="22"/>
        <v>26.99</v>
      </c>
      <c r="BN37" s="8">
        <f t="shared" si="23"/>
        <v>26.99</v>
      </c>
      <c r="BO37" s="8">
        <f t="shared" si="24"/>
        <v>26.99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'[3]29'!B40</f>
        <v>320</v>
      </c>
      <c r="C38" s="16">
        <f>'[3]29'!C40</f>
        <v>0</v>
      </c>
      <c r="D38" s="16">
        <f>'[3]29'!D40</f>
        <v>0</v>
      </c>
      <c r="E38" s="16">
        <f>'[3]29'!E40</f>
        <v>0</v>
      </c>
      <c r="F38" s="16">
        <f>'[3]29'!F40</f>
        <v>320</v>
      </c>
      <c r="G38" s="16">
        <f>'[3]29'!G40</f>
        <v>440</v>
      </c>
      <c r="H38" s="17">
        <f t="shared" si="27"/>
        <v>1080</v>
      </c>
      <c r="I38" s="15">
        <f>'[3]29'!J40</f>
        <v>270</v>
      </c>
      <c r="J38" s="16">
        <f>'[3]29'!K40</f>
        <v>0</v>
      </c>
      <c r="K38" s="16">
        <f>'[3]29'!L40</f>
        <v>0</v>
      </c>
      <c r="L38" s="16">
        <f>'[3]29'!M40</f>
        <v>0</v>
      </c>
      <c r="M38" s="16">
        <f>'[3]29'!N40</f>
        <v>0</v>
      </c>
      <c r="N38" s="16">
        <f>'[3]29'!O40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26.99</v>
      </c>
      <c r="AU38" s="8">
        <v>26.99</v>
      </c>
      <c r="AW38" s="205">
        <v>26.99</v>
      </c>
      <c r="AX38" s="205">
        <v>0</v>
      </c>
      <c r="AY38" s="205">
        <v>0</v>
      </c>
      <c r="AZ38" s="205">
        <v>0</v>
      </c>
      <c r="BA38" s="205">
        <v>0</v>
      </c>
      <c r="BB38" s="205">
        <v>0</v>
      </c>
      <c r="BC38" s="8">
        <f t="shared" si="19"/>
        <v>26.99</v>
      </c>
      <c r="BD38" s="205">
        <v>26.99</v>
      </c>
      <c r="BE38" s="205">
        <v>0</v>
      </c>
      <c r="BF38" s="205">
        <v>0</v>
      </c>
      <c r="BG38" s="205">
        <v>0</v>
      </c>
      <c r="BH38" s="205">
        <v>0</v>
      </c>
      <c r="BI38" s="205">
        <v>0</v>
      </c>
      <c r="BJ38" s="8">
        <f t="shared" si="20"/>
        <v>26.99</v>
      </c>
      <c r="BL38" s="8">
        <f t="shared" si="21"/>
        <v>26.99</v>
      </c>
      <c r="BM38" s="8">
        <f t="shared" si="22"/>
        <v>26.99</v>
      </c>
      <c r="BN38" s="8">
        <f t="shared" si="23"/>
        <v>26.99</v>
      </c>
      <c r="BO38" s="8">
        <f t="shared" si="24"/>
        <v>26.99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'[3]29'!B41</f>
        <v>320</v>
      </c>
      <c r="C39" s="16">
        <f>'[3]29'!C41</f>
        <v>0</v>
      </c>
      <c r="D39" s="16">
        <f>'[3]29'!D41</f>
        <v>0</v>
      </c>
      <c r="E39" s="16">
        <f>'[3]29'!E41</f>
        <v>0</v>
      </c>
      <c r="F39" s="16">
        <f>'[3]29'!F41</f>
        <v>320</v>
      </c>
      <c r="G39" s="16">
        <f>'[3]29'!G41</f>
        <v>440</v>
      </c>
      <c r="H39" s="17">
        <f t="shared" si="27"/>
        <v>1080</v>
      </c>
      <c r="I39" s="15">
        <f>'[3]29'!J41</f>
        <v>270</v>
      </c>
      <c r="J39" s="16">
        <f>'[3]29'!K41</f>
        <v>0</v>
      </c>
      <c r="K39" s="16">
        <f>'[3]29'!L41</f>
        <v>0</v>
      </c>
      <c r="L39" s="16">
        <f>'[3]29'!M41</f>
        <v>0</v>
      </c>
      <c r="M39" s="16">
        <f>'[3]29'!N41</f>
        <v>0</v>
      </c>
      <c r="N39" s="16">
        <f>'[3]29'!O41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26.99</v>
      </c>
      <c r="AU39" s="8">
        <v>26.99</v>
      </c>
      <c r="AW39" s="205">
        <v>26.99</v>
      </c>
      <c r="AX39" s="205">
        <v>0</v>
      </c>
      <c r="AY39" s="205">
        <v>0</v>
      </c>
      <c r="AZ39" s="205">
        <v>0</v>
      </c>
      <c r="BA39" s="205">
        <v>0</v>
      </c>
      <c r="BB39" s="205">
        <v>0</v>
      </c>
      <c r="BC39" s="8">
        <f t="shared" si="19"/>
        <v>26.99</v>
      </c>
      <c r="BD39" s="205">
        <v>26.99</v>
      </c>
      <c r="BE39" s="205">
        <v>0</v>
      </c>
      <c r="BF39" s="205">
        <v>0</v>
      </c>
      <c r="BG39" s="205">
        <v>0</v>
      </c>
      <c r="BH39" s="205">
        <v>0</v>
      </c>
      <c r="BI39" s="205">
        <v>0</v>
      </c>
      <c r="BJ39" s="8">
        <f t="shared" si="20"/>
        <v>26.99</v>
      </c>
      <c r="BL39" s="8">
        <f t="shared" si="21"/>
        <v>26.99</v>
      </c>
      <c r="BM39" s="8">
        <f t="shared" si="22"/>
        <v>26.99</v>
      </c>
      <c r="BN39" s="8">
        <f t="shared" si="23"/>
        <v>26.99</v>
      </c>
      <c r="BO39" s="8">
        <f t="shared" si="24"/>
        <v>26.99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'[3]29'!B42</f>
        <v>320</v>
      </c>
      <c r="C40" s="16">
        <f>'[3]29'!C42</f>
        <v>0</v>
      </c>
      <c r="D40" s="16">
        <f>'[3]29'!D42</f>
        <v>0</v>
      </c>
      <c r="E40" s="16">
        <f>'[3]29'!E42</f>
        <v>0</v>
      </c>
      <c r="F40" s="16">
        <f>'[3]29'!F42</f>
        <v>320</v>
      </c>
      <c r="G40" s="16">
        <f>'[3]29'!G42</f>
        <v>440</v>
      </c>
      <c r="H40" s="17">
        <f t="shared" si="27"/>
        <v>1080</v>
      </c>
      <c r="I40" s="15">
        <f>'[3]29'!J42</f>
        <v>270</v>
      </c>
      <c r="J40" s="16">
        <f>'[3]29'!K42</f>
        <v>0</v>
      </c>
      <c r="K40" s="16">
        <f>'[3]29'!L42</f>
        <v>0</v>
      </c>
      <c r="L40" s="16">
        <f>'[3]29'!M42</f>
        <v>0</v>
      </c>
      <c r="M40" s="16">
        <f>'[3]29'!N42</f>
        <v>0</v>
      </c>
      <c r="N40" s="16">
        <f>'[3]29'!O42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26.99</v>
      </c>
      <c r="AU40" s="8">
        <v>26.99</v>
      </c>
      <c r="AW40" s="205">
        <v>26.99</v>
      </c>
      <c r="AX40" s="205">
        <v>0</v>
      </c>
      <c r="AY40" s="205">
        <v>0</v>
      </c>
      <c r="AZ40" s="205">
        <v>0</v>
      </c>
      <c r="BA40" s="205">
        <v>0</v>
      </c>
      <c r="BB40" s="205">
        <v>0</v>
      </c>
      <c r="BC40" s="8">
        <f t="shared" si="19"/>
        <v>26.99</v>
      </c>
      <c r="BD40" s="205">
        <v>26.99</v>
      </c>
      <c r="BE40" s="205">
        <v>0</v>
      </c>
      <c r="BF40" s="205">
        <v>0</v>
      </c>
      <c r="BG40" s="205">
        <v>0</v>
      </c>
      <c r="BH40" s="205">
        <v>0</v>
      </c>
      <c r="BI40" s="205">
        <v>0</v>
      </c>
      <c r="BJ40" s="8">
        <f t="shared" si="20"/>
        <v>26.99</v>
      </c>
      <c r="BL40" s="8">
        <f t="shared" si="21"/>
        <v>26.99</v>
      </c>
      <c r="BM40" s="8">
        <f t="shared" si="22"/>
        <v>26.99</v>
      </c>
      <c r="BN40" s="8">
        <f t="shared" si="23"/>
        <v>26.99</v>
      </c>
      <c r="BO40" s="8">
        <f t="shared" si="24"/>
        <v>26.99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'[3]29'!B43</f>
        <v>320</v>
      </c>
      <c r="C41" s="16">
        <f>'[3]29'!C43</f>
        <v>0</v>
      </c>
      <c r="D41" s="16">
        <f>'[3]29'!D43</f>
        <v>0</v>
      </c>
      <c r="E41" s="16">
        <f>'[3]29'!E43</f>
        <v>0</v>
      </c>
      <c r="F41" s="16">
        <f>'[3]29'!F43</f>
        <v>320</v>
      </c>
      <c r="G41" s="16">
        <f>'[3]29'!G43</f>
        <v>440</v>
      </c>
      <c r="H41" s="17">
        <f t="shared" si="27"/>
        <v>1080</v>
      </c>
      <c r="I41" s="15">
        <f>'[3]29'!J43</f>
        <v>270</v>
      </c>
      <c r="J41" s="16">
        <f>'[3]29'!K43</f>
        <v>0</v>
      </c>
      <c r="K41" s="16">
        <f>'[3]29'!L43</f>
        <v>0</v>
      </c>
      <c r="L41" s="16">
        <f>'[3]29'!M43</f>
        <v>0</v>
      </c>
      <c r="M41" s="16">
        <f>'[3]29'!N43</f>
        <v>0</v>
      </c>
      <c r="N41" s="16">
        <f>'[3]29'!O43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5">
        <v>26.99</v>
      </c>
      <c r="AX41" s="205">
        <v>0</v>
      </c>
      <c r="AY41" s="205">
        <v>0</v>
      </c>
      <c r="AZ41" s="205">
        <v>0</v>
      </c>
      <c r="BA41" s="205">
        <v>0</v>
      </c>
      <c r="BB41" s="205">
        <v>0</v>
      </c>
      <c r="BC41" s="8">
        <f t="shared" si="19"/>
        <v>26.99</v>
      </c>
      <c r="BD41" s="205">
        <v>26.99</v>
      </c>
      <c r="BE41" s="205">
        <v>0</v>
      </c>
      <c r="BF41" s="205">
        <v>0</v>
      </c>
      <c r="BG41" s="205">
        <v>0</v>
      </c>
      <c r="BH41" s="205">
        <v>0</v>
      </c>
      <c r="BI41" s="205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'[3]29'!B44</f>
        <v>320</v>
      </c>
      <c r="C42" s="16">
        <f>'[3]29'!C44</f>
        <v>0</v>
      </c>
      <c r="D42" s="16">
        <f>'[3]29'!D44</f>
        <v>0</v>
      </c>
      <c r="E42" s="16">
        <f>'[3]29'!E44</f>
        <v>0</v>
      </c>
      <c r="F42" s="16">
        <f>'[3]29'!F44</f>
        <v>320</v>
      </c>
      <c r="G42" s="16">
        <f>'[3]29'!G44</f>
        <v>440</v>
      </c>
      <c r="H42" s="17">
        <f t="shared" si="27"/>
        <v>1080</v>
      </c>
      <c r="I42" s="15">
        <f>'[3]29'!J44</f>
        <v>270</v>
      </c>
      <c r="J42" s="16">
        <f>'[3]29'!K44</f>
        <v>0</v>
      </c>
      <c r="K42" s="16">
        <f>'[3]29'!L44</f>
        <v>0</v>
      </c>
      <c r="L42" s="16">
        <f>'[3]29'!M44</f>
        <v>0</v>
      </c>
      <c r="M42" s="16">
        <f>'[3]29'!N44</f>
        <v>0</v>
      </c>
      <c r="N42" s="16">
        <f>'[3]29'!O44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5">
        <v>26.99</v>
      </c>
      <c r="AX42" s="205">
        <v>0</v>
      </c>
      <c r="AY42" s="205">
        <v>0</v>
      </c>
      <c r="AZ42" s="205">
        <v>0</v>
      </c>
      <c r="BA42" s="205">
        <v>0</v>
      </c>
      <c r="BB42" s="205">
        <v>0</v>
      </c>
      <c r="BC42" s="8">
        <f t="shared" si="19"/>
        <v>26.99</v>
      </c>
      <c r="BD42" s="205">
        <v>26.99</v>
      </c>
      <c r="BE42" s="205">
        <v>0</v>
      </c>
      <c r="BF42" s="205">
        <v>0</v>
      </c>
      <c r="BG42" s="205">
        <v>0</v>
      </c>
      <c r="BH42" s="205">
        <v>0</v>
      </c>
      <c r="BI42" s="205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'[3]29'!B45</f>
        <v>320</v>
      </c>
      <c r="C43" s="16">
        <f>'[3]29'!C45</f>
        <v>0</v>
      </c>
      <c r="D43" s="16">
        <f>'[3]29'!D45</f>
        <v>0</v>
      </c>
      <c r="E43" s="16">
        <f>'[3]29'!E45</f>
        <v>0</v>
      </c>
      <c r="F43" s="16">
        <f>'[3]29'!F45</f>
        <v>320</v>
      </c>
      <c r="G43" s="16">
        <f>'[3]29'!G45</f>
        <v>440</v>
      </c>
      <c r="H43" s="17">
        <f t="shared" si="27"/>
        <v>1080</v>
      </c>
      <c r="I43" s="15">
        <f>'[3]29'!J45</f>
        <v>270</v>
      </c>
      <c r="J43" s="16">
        <f>'[3]29'!K45</f>
        <v>0</v>
      </c>
      <c r="K43" s="16">
        <f>'[3]29'!L45</f>
        <v>0</v>
      </c>
      <c r="L43" s="16">
        <f>'[3]29'!M45</f>
        <v>0</v>
      </c>
      <c r="M43" s="16">
        <f>'[3]29'!N45</f>
        <v>0</v>
      </c>
      <c r="N43" s="16">
        <f>'[3]29'!O45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5">
        <v>26.99</v>
      </c>
      <c r="AX43" s="205">
        <v>0</v>
      </c>
      <c r="AY43" s="205">
        <v>0</v>
      </c>
      <c r="AZ43" s="205">
        <v>0</v>
      </c>
      <c r="BA43" s="205">
        <v>0</v>
      </c>
      <c r="BB43" s="205">
        <v>0</v>
      </c>
      <c r="BC43" s="8">
        <f t="shared" si="19"/>
        <v>26.99</v>
      </c>
      <c r="BD43" s="205">
        <v>26.99</v>
      </c>
      <c r="BE43" s="205">
        <v>0</v>
      </c>
      <c r="BF43" s="205">
        <v>0</v>
      </c>
      <c r="BG43" s="205">
        <v>0</v>
      </c>
      <c r="BH43" s="205">
        <v>0</v>
      </c>
      <c r="BI43" s="205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'[3]29'!B46</f>
        <v>320</v>
      </c>
      <c r="C44" s="16">
        <f>'[3]29'!C46</f>
        <v>0</v>
      </c>
      <c r="D44" s="16">
        <f>'[3]29'!D46</f>
        <v>0</v>
      </c>
      <c r="E44" s="16">
        <f>'[3]29'!E46</f>
        <v>0</v>
      </c>
      <c r="F44" s="16">
        <f>'[3]29'!F46</f>
        <v>320</v>
      </c>
      <c r="G44" s="16">
        <f>'[3]29'!G46</f>
        <v>440</v>
      </c>
      <c r="H44" s="17">
        <f t="shared" si="27"/>
        <v>1080</v>
      </c>
      <c r="I44" s="15">
        <f>'[3]29'!J46</f>
        <v>270</v>
      </c>
      <c r="J44" s="16">
        <f>'[3]29'!K46</f>
        <v>0</v>
      </c>
      <c r="K44" s="16">
        <f>'[3]29'!L46</f>
        <v>0</v>
      </c>
      <c r="L44" s="16">
        <f>'[3]29'!M46</f>
        <v>0</v>
      </c>
      <c r="M44" s="16">
        <f>'[3]29'!N46</f>
        <v>0</v>
      </c>
      <c r="N44" s="16">
        <f>'[3]29'!O46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5">
        <v>26.99</v>
      </c>
      <c r="AX44" s="205">
        <v>0</v>
      </c>
      <c r="AY44" s="205">
        <v>0</v>
      </c>
      <c r="AZ44" s="205">
        <v>0</v>
      </c>
      <c r="BA44" s="205">
        <v>0</v>
      </c>
      <c r="BB44" s="205">
        <v>0</v>
      </c>
      <c r="BC44" s="8">
        <f t="shared" si="19"/>
        <v>26.99</v>
      </c>
      <c r="BD44" s="205">
        <v>26.99</v>
      </c>
      <c r="BE44" s="205">
        <v>0</v>
      </c>
      <c r="BF44" s="205">
        <v>0</v>
      </c>
      <c r="BG44" s="205">
        <v>0</v>
      </c>
      <c r="BH44" s="205">
        <v>0</v>
      </c>
      <c r="BI44" s="205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'[3]29'!B47</f>
        <v>320</v>
      </c>
      <c r="C45" s="16">
        <f>'[3]29'!C47</f>
        <v>0</v>
      </c>
      <c r="D45" s="16">
        <f>'[3]29'!D47</f>
        <v>0</v>
      </c>
      <c r="E45" s="16">
        <f>'[3]29'!E47</f>
        <v>0</v>
      </c>
      <c r="F45" s="16">
        <f>'[3]29'!F47</f>
        <v>320</v>
      </c>
      <c r="G45" s="16">
        <f>'[3]29'!G47</f>
        <v>440</v>
      </c>
      <c r="H45" s="17">
        <f t="shared" si="27"/>
        <v>1080</v>
      </c>
      <c r="I45" s="15">
        <f>'[3]29'!J47</f>
        <v>270</v>
      </c>
      <c r="J45" s="16">
        <f>'[3]29'!K47</f>
        <v>0</v>
      </c>
      <c r="K45" s="16">
        <f>'[3]29'!L47</f>
        <v>0</v>
      </c>
      <c r="L45" s="16">
        <f>'[3]29'!M47</f>
        <v>0</v>
      </c>
      <c r="M45" s="16">
        <f>'[3]29'!N47</f>
        <v>0</v>
      </c>
      <c r="N45" s="16">
        <f>'[3]29'!O47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5">
        <v>26.99</v>
      </c>
      <c r="AX45" s="205">
        <v>0</v>
      </c>
      <c r="AY45" s="205">
        <v>0</v>
      </c>
      <c r="AZ45" s="205">
        <v>0</v>
      </c>
      <c r="BA45" s="205">
        <v>0</v>
      </c>
      <c r="BB45" s="205">
        <v>0</v>
      </c>
      <c r="BC45" s="8">
        <f t="shared" si="19"/>
        <v>26.99</v>
      </c>
      <c r="BD45" s="205">
        <v>26.99</v>
      </c>
      <c r="BE45" s="205">
        <v>0</v>
      </c>
      <c r="BF45" s="205">
        <v>0</v>
      </c>
      <c r="BG45" s="205">
        <v>0</v>
      </c>
      <c r="BH45" s="205">
        <v>0</v>
      </c>
      <c r="BI45" s="205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'[3]29'!B48</f>
        <v>320</v>
      </c>
      <c r="C46" s="16">
        <f>'[3]29'!C48</f>
        <v>0</v>
      </c>
      <c r="D46" s="16">
        <f>'[3]29'!D48</f>
        <v>0</v>
      </c>
      <c r="E46" s="16">
        <f>'[3]29'!E48</f>
        <v>0</v>
      </c>
      <c r="F46" s="16">
        <f>'[3]29'!F48</f>
        <v>320</v>
      </c>
      <c r="G46" s="16">
        <f>'[3]29'!G48</f>
        <v>440</v>
      </c>
      <c r="H46" s="17">
        <f t="shared" si="27"/>
        <v>1080</v>
      </c>
      <c r="I46" s="15">
        <f>'[3]29'!J48</f>
        <v>270</v>
      </c>
      <c r="J46" s="16">
        <f>'[3]29'!K48</f>
        <v>0</v>
      </c>
      <c r="K46" s="16">
        <f>'[3]29'!L48</f>
        <v>0</v>
      </c>
      <c r="L46" s="16">
        <f>'[3]29'!M48</f>
        <v>0</v>
      </c>
      <c r="M46" s="16">
        <f>'[3]29'!N48</f>
        <v>0</v>
      </c>
      <c r="N46" s="16">
        <f>'[3]29'!O48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5">
        <v>26.99</v>
      </c>
      <c r="AX46" s="205">
        <v>0</v>
      </c>
      <c r="AY46" s="205">
        <v>0</v>
      </c>
      <c r="AZ46" s="205">
        <v>0</v>
      </c>
      <c r="BA46" s="205">
        <v>0</v>
      </c>
      <c r="BB46" s="205">
        <v>0</v>
      </c>
      <c r="BC46" s="8">
        <f t="shared" si="19"/>
        <v>26.99</v>
      </c>
      <c r="BD46" s="205">
        <v>26.99</v>
      </c>
      <c r="BE46" s="205">
        <v>0</v>
      </c>
      <c r="BF46" s="205">
        <v>0</v>
      </c>
      <c r="BG46" s="205">
        <v>0</v>
      </c>
      <c r="BH46" s="205">
        <v>0</v>
      </c>
      <c r="BI46" s="205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'[3]29'!B49</f>
        <v>320</v>
      </c>
      <c r="C47" s="16">
        <f>'[3]29'!C49</f>
        <v>0</v>
      </c>
      <c r="D47" s="16">
        <f>'[3]29'!D49</f>
        <v>0</v>
      </c>
      <c r="E47" s="16">
        <f>'[3]29'!E49</f>
        <v>0</v>
      </c>
      <c r="F47" s="16">
        <f>'[3]29'!F49</f>
        <v>320</v>
      </c>
      <c r="G47" s="16">
        <f>'[3]29'!G49</f>
        <v>440</v>
      </c>
      <c r="H47" s="17">
        <f t="shared" si="27"/>
        <v>1080</v>
      </c>
      <c r="I47" s="15">
        <f>'[3]29'!J49</f>
        <v>270</v>
      </c>
      <c r="J47" s="16">
        <f>'[3]29'!K49</f>
        <v>0</v>
      </c>
      <c r="K47" s="16">
        <f>'[3]29'!L49</f>
        <v>0</v>
      </c>
      <c r="L47" s="16">
        <f>'[3]29'!M49</f>
        <v>0</v>
      </c>
      <c r="M47" s="16">
        <f>'[3]29'!N49</f>
        <v>0</v>
      </c>
      <c r="N47" s="16">
        <f>'[3]29'!O49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5">
        <v>26.99</v>
      </c>
      <c r="AX47" s="205">
        <v>0</v>
      </c>
      <c r="AY47" s="205">
        <v>0</v>
      </c>
      <c r="AZ47" s="205">
        <v>0</v>
      </c>
      <c r="BA47" s="205">
        <v>0</v>
      </c>
      <c r="BB47" s="205">
        <v>0</v>
      </c>
      <c r="BC47" s="8">
        <f t="shared" si="19"/>
        <v>26.99</v>
      </c>
      <c r="BD47" s="205">
        <v>26.99</v>
      </c>
      <c r="BE47" s="205">
        <v>0</v>
      </c>
      <c r="BF47" s="205">
        <v>0</v>
      </c>
      <c r="BG47" s="205">
        <v>0</v>
      </c>
      <c r="BH47" s="205">
        <v>0</v>
      </c>
      <c r="BI47" s="205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'[3]29'!B50</f>
        <v>320</v>
      </c>
      <c r="C48" s="16">
        <f>'[3]29'!C50</f>
        <v>0</v>
      </c>
      <c r="D48" s="16">
        <f>'[3]29'!D50</f>
        <v>0</v>
      </c>
      <c r="E48" s="16">
        <f>'[3]29'!E50</f>
        <v>0</v>
      </c>
      <c r="F48" s="16">
        <f>'[3]29'!F50</f>
        <v>320</v>
      </c>
      <c r="G48" s="16">
        <f>'[3]29'!G50</f>
        <v>440</v>
      </c>
      <c r="H48" s="17">
        <f t="shared" si="27"/>
        <v>1080</v>
      </c>
      <c r="I48" s="15">
        <f>'[3]29'!J50</f>
        <v>270</v>
      </c>
      <c r="J48" s="16">
        <f>'[3]29'!K50</f>
        <v>0</v>
      </c>
      <c r="K48" s="16">
        <f>'[3]29'!L50</f>
        <v>0</v>
      </c>
      <c r="L48" s="16">
        <f>'[3]29'!M50</f>
        <v>0</v>
      </c>
      <c r="M48" s="16">
        <f>'[3]29'!N50</f>
        <v>0</v>
      </c>
      <c r="N48" s="16">
        <f>'[3]29'!O50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5">
        <v>26.99</v>
      </c>
      <c r="AX48" s="205">
        <v>0</v>
      </c>
      <c r="AY48" s="205">
        <v>0</v>
      </c>
      <c r="AZ48" s="205">
        <v>0</v>
      </c>
      <c r="BA48" s="205">
        <v>0</v>
      </c>
      <c r="BB48" s="205">
        <v>0</v>
      </c>
      <c r="BC48" s="8">
        <f t="shared" si="19"/>
        <v>26.99</v>
      </c>
      <c r="BD48" s="205">
        <v>26.99</v>
      </c>
      <c r="BE48" s="205">
        <v>0</v>
      </c>
      <c r="BF48" s="205">
        <v>0</v>
      </c>
      <c r="BG48" s="205">
        <v>0</v>
      </c>
      <c r="BH48" s="205">
        <v>0</v>
      </c>
      <c r="BI48" s="205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'[3]29'!B51</f>
        <v>320</v>
      </c>
      <c r="C49" s="16">
        <f>'[3]29'!C51</f>
        <v>0</v>
      </c>
      <c r="D49" s="16">
        <f>'[3]29'!D51</f>
        <v>0</v>
      </c>
      <c r="E49" s="16">
        <f>'[3]29'!E51</f>
        <v>0</v>
      </c>
      <c r="F49" s="16">
        <f>'[3]29'!F51</f>
        <v>320</v>
      </c>
      <c r="G49" s="16">
        <f>'[3]29'!G51</f>
        <v>440</v>
      </c>
      <c r="H49" s="17">
        <f t="shared" si="27"/>
        <v>1080</v>
      </c>
      <c r="I49" s="15">
        <f>'[3]29'!J51</f>
        <v>270</v>
      </c>
      <c r="J49" s="16">
        <f>'[3]29'!K51</f>
        <v>0</v>
      </c>
      <c r="K49" s="16">
        <f>'[3]29'!L51</f>
        <v>0</v>
      </c>
      <c r="L49" s="16">
        <f>'[3]29'!M51</f>
        <v>0</v>
      </c>
      <c r="M49" s="16">
        <f>'[3]29'!N51</f>
        <v>0</v>
      </c>
      <c r="N49" s="16">
        <f>'[3]29'!O51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5">
        <v>26.99</v>
      </c>
      <c r="AX49" s="205">
        <v>0</v>
      </c>
      <c r="AY49" s="205">
        <v>0</v>
      </c>
      <c r="AZ49" s="205">
        <v>0</v>
      </c>
      <c r="BA49" s="205">
        <v>0</v>
      </c>
      <c r="BB49" s="205">
        <v>0</v>
      </c>
      <c r="BC49" s="8">
        <f t="shared" si="19"/>
        <v>26.99</v>
      </c>
      <c r="BD49" s="205">
        <v>26.99</v>
      </c>
      <c r="BE49" s="205">
        <v>0</v>
      </c>
      <c r="BF49" s="205">
        <v>0</v>
      </c>
      <c r="BG49" s="205">
        <v>0</v>
      </c>
      <c r="BH49" s="205">
        <v>0</v>
      </c>
      <c r="BI49" s="205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'[3]29'!B52</f>
        <v>320</v>
      </c>
      <c r="C50" s="16">
        <f>'[3]29'!C52</f>
        <v>0</v>
      </c>
      <c r="D50" s="16">
        <f>'[3]29'!D52</f>
        <v>0</v>
      </c>
      <c r="E50" s="16">
        <f>'[3]29'!E52</f>
        <v>0</v>
      </c>
      <c r="F50" s="16">
        <f>'[3]29'!F52</f>
        <v>320</v>
      </c>
      <c r="G50" s="16">
        <f>'[3]29'!G52</f>
        <v>440</v>
      </c>
      <c r="H50" s="17">
        <f t="shared" si="27"/>
        <v>1080</v>
      </c>
      <c r="I50" s="15">
        <f>'[3]29'!J52</f>
        <v>270</v>
      </c>
      <c r="J50" s="16">
        <f>'[3]29'!K52</f>
        <v>0</v>
      </c>
      <c r="K50" s="16">
        <f>'[3]29'!L52</f>
        <v>0</v>
      </c>
      <c r="L50" s="16">
        <f>'[3]29'!M52</f>
        <v>0</v>
      </c>
      <c r="M50" s="16">
        <f>'[3]29'!N52</f>
        <v>0</v>
      </c>
      <c r="N50" s="16">
        <f>'[3]29'!O52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5">
        <v>26.99</v>
      </c>
      <c r="AX50" s="205">
        <v>0</v>
      </c>
      <c r="AY50" s="205">
        <v>0</v>
      </c>
      <c r="AZ50" s="205">
        <v>0</v>
      </c>
      <c r="BA50" s="205">
        <v>0</v>
      </c>
      <c r="BB50" s="205">
        <v>0</v>
      </c>
      <c r="BC50" s="8">
        <f t="shared" si="19"/>
        <v>26.99</v>
      </c>
      <c r="BD50" s="205">
        <v>26.99</v>
      </c>
      <c r="BE50" s="205">
        <v>0</v>
      </c>
      <c r="BF50" s="205">
        <v>0</v>
      </c>
      <c r="BG50" s="205">
        <v>0</v>
      </c>
      <c r="BH50" s="205">
        <v>0</v>
      </c>
      <c r="BI50" s="205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'[3]29'!B53</f>
        <v>320</v>
      </c>
      <c r="C51" s="16">
        <f>'[3]29'!C53</f>
        <v>0</v>
      </c>
      <c r="D51" s="16">
        <f>'[3]29'!D53</f>
        <v>0</v>
      </c>
      <c r="E51" s="16">
        <f>'[3]29'!E53</f>
        <v>0</v>
      </c>
      <c r="F51" s="16">
        <f>'[3]29'!F53</f>
        <v>320</v>
      </c>
      <c r="G51" s="16">
        <f>'[3]29'!G53</f>
        <v>440</v>
      </c>
      <c r="H51" s="17">
        <f t="shared" si="27"/>
        <v>1080</v>
      </c>
      <c r="I51" s="15">
        <f>'[3]29'!J53</f>
        <v>270</v>
      </c>
      <c r="J51" s="16">
        <f>'[3]29'!K53</f>
        <v>0</v>
      </c>
      <c r="K51" s="16">
        <f>'[3]29'!L53</f>
        <v>0</v>
      </c>
      <c r="L51" s="16">
        <f>'[3]29'!M53</f>
        <v>0</v>
      </c>
      <c r="M51" s="16">
        <f>'[3]29'!N53</f>
        <v>0</v>
      </c>
      <c r="N51" s="16">
        <f>'[3]29'!O53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5">
        <v>26.99</v>
      </c>
      <c r="AX51" s="205">
        <v>0</v>
      </c>
      <c r="AY51" s="205">
        <v>0</v>
      </c>
      <c r="AZ51" s="205">
        <v>0</v>
      </c>
      <c r="BA51" s="205">
        <v>0</v>
      </c>
      <c r="BB51" s="205">
        <v>0</v>
      </c>
      <c r="BC51" s="8">
        <f t="shared" si="19"/>
        <v>26.99</v>
      </c>
      <c r="BD51" s="205">
        <v>26.99</v>
      </c>
      <c r="BE51" s="205">
        <v>0</v>
      </c>
      <c r="BF51" s="205">
        <v>0</v>
      </c>
      <c r="BG51" s="205">
        <v>0</v>
      </c>
      <c r="BH51" s="205">
        <v>0</v>
      </c>
      <c r="BI51" s="205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'[3]29'!B54</f>
        <v>320</v>
      </c>
      <c r="C52" s="16">
        <f>'[3]29'!C54</f>
        <v>0</v>
      </c>
      <c r="D52" s="16">
        <f>'[3]29'!D54</f>
        <v>0</v>
      </c>
      <c r="E52" s="16">
        <f>'[3]29'!E54</f>
        <v>0</v>
      </c>
      <c r="F52" s="16">
        <f>'[3]29'!F54</f>
        <v>320</v>
      </c>
      <c r="G52" s="16">
        <f>'[3]29'!G54</f>
        <v>440</v>
      </c>
      <c r="H52" s="17">
        <f t="shared" si="27"/>
        <v>1080</v>
      </c>
      <c r="I52" s="15">
        <f>'[3]29'!J54</f>
        <v>270</v>
      </c>
      <c r="J52" s="16">
        <f>'[3]29'!K54</f>
        <v>0</v>
      </c>
      <c r="K52" s="16">
        <f>'[3]29'!L54</f>
        <v>0</v>
      </c>
      <c r="L52" s="16">
        <f>'[3]29'!M54</f>
        <v>0</v>
      </c>
      <c r="M52" s="16">
        <f>'[3]29'!N54</f>
        <v>0</v>
      </c>
      <c r="N52" s="16">
        <f>'[3]29'!O54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5">
        <v>26.99</v>
      </c>
      <c r="AX52" s="205">
        <v>0</v>
      </c>
      <c r="AY52" s="205">
        <v>0</v>
      </c>
      <c r="AZ52" s="205">
        <v>0</v>
      </c>
      <c r="BA52" s="205">
        <v>0</v>
      </c>
      <c r="BB52" s="205">
        <v>0</v>
      </c>
      <c r="BC52" s="8">
        <f t="shared" si="19"/>
        <v>26.99</v>
      </c>
      <c r="BD52" s="205">
        <v>26.99</v>
      </c>
      <c r="BE52" s="205">
        <v>0</v>
      </c>
      <c r="BF52" s="205">
        <v>0</v>
      </c>
      <c r="BG52" s="205">
        <v>0</v>
      </c>
      <c r="BH52" s="205">
        <v>0</v>
      </c>
      <c r="BI52" s="205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'[3]29'!B55</f>
        <v>320</v>
      </c>
      <c r="C53" s="16">
        <f>'[3]29'!C55</f>
        <v>0</v>
      </c>
      <c r="D53" s="16">
        <f>'[3]29'!D55</f>
        <v>0</v>
      </c>
      <c r="E53" s="16">
        <f>'[3]29'!E55</f>
        <v>0</v>
      </c>
      <c r="F53" s="16">
        <f>'[3]29'!F55</f>
        <v>320</v>
      </c>
      <c r="G53" s="16">
        <f>'[3]29'!G55</f>
        <v>440</v>
      </c>
      <c r="H53" s="17">
        <f t="shared" si="27"/>
        <v>1080</v>
      </c>
      <c r="I53" s="15">
        <f>'[3]29'!J55</f>
        <v>270</v>
      </c>
      <c r="J53" s="16">
        <f>'[3]29'!K55</f>
        <v>0</v>
      </c>
      <c r="K53" s="16">
        <f>'[3]29'!L55</f>
        <v>0</v>
      </c>
      <c r="L53" s="16">
        <f>'[3]29'!M55</f>
        <v>0</v>
      </c>
      <c r="M53" s="16">
        <f>'[3]29'!N55</f>
        <v>0</v>
      </c>
      <c r="N53" s="16">
        <f>'[3]29'!O55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5">
        <v>26.99</v>
      </c>
      <c r="AX53" s="205">
        <v>0</v>
      </c>
      <c r="AY53" s="205">
        <v>0</v>
      </c>
      <c r="AZ53" s="205">
        <v>0</v>
      </c>
      <c r="BA53" s="205">
        <v>0</v>
      </c>
      <c r="BB53" s="205">
        <v>0</v>
      </c>
      <c r="BC53" s="8">
        <f t="shared" si="19"/>
        <v>26.99</v>
      </c>
      <c r="BD53" s="205">
        <v>26.99</v>
      </c>
      <c r="BE53" s="205">
        <v>0</v>
      </c>
      <c r="BF53" s="205">
        <v>0</v>
      </c>
      <c r="BG53" s="205">
        <v>0</v>
      </c>
      <c r="BH53" s="205">
        <v>0</v>
      </c>
      <c r="BI53" s="205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'[3]29'!B56</f>
        <v>320</v>
      </c>
      <c r="C54" s="16">
        <f>'[3]29'!C56</f>
        <v>0</v>
      </c>
      <c r="D54" s="16">
        <f>'[3]29'!D56</f>
        <v>0</v>
      </c>
      <c r="E54" s="16">
        <f>'[3]29'!E56</f>
        <v>0</v>
      </c>
      <c r="F54" s="16">
        <f>'[3]29'!F56</f>
        <v>320</v>
      </c>
      <c r="G54" s="16">
        <f>'[3]29'!G56</f>
        <v>440</v>
      </c>
      <c r="H54" s="17">
        <f t="shared" si="27"/>
        <v>1080</v>
      </c>
      <c r="I54" s="15">
        <f>'[3]29'!J56</f>
        <v>270</v>
      </c>
      <c r="J54" s="16">
        <f>'[3]29'!K56</f>
        <v>0</v>
      </c>
      <c r="K54" s="16">
        <f>'[3]29'!L56</f>
        <v>0</v>
      </c>
      <c r="L54" s="16">
        <f>'[3]29'!M56</f>
        <v>0</v>
      </c>
      <c r="M54" s="16">
        <f>'[3]29'!N56</f>
        <v>0</v>
      </c>
      <c r="N54" s="16">
        <f>'[3]29'!O56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5">
        <v>26.99</v>
      </c>
      <c r="AX54" s="205">
        <v>0</v>
      </c>
      <c r="AY54" s="205">
        <v>0</v>
      </c>
      <c r="AZ54" s="205">
        <v>0</v>
      </c>
      <c r="BA54" s="205">
        <v>0</v>
      </c>
      <c r="BB54" s="205">
        <v>0</v>
      </c>
      <c r="BC54" s="8">
        <f t="shared" si="19"/>
        <v>26.99</v>
      </c>
      <c r="BD54" s="205">
        <v>26.99</v>
      </c>
      <c r="BE54" s="205">
        <v>0</v>
      </c>
      <c r="BF54" s="205">
        <v>0</v>
      </c>
      <c r="BG54" s="205">
        <v>0</v>
      </c>
      <c r="BH54" s="205">
        <v>0</v>
      </c>
      <c r="BI54" s="205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'[3]29'!B57</f>
        <v>320</v>
      </c>
      <c r="C55" s="16">
        <f>'[3]29'!C57</f>
        <v>0</v>
      </c>
      <c r="D55" s="16">
        <f>'[3]29'!D57</f>
        <v>0</v>
      </c>
      <c r="E55" s="16">
        <f>'[3]29'!E57</f>
        <v>0</v>
      </c>
      <c r="F55" s="16">
        <f>'[3]29'!F57</f>
        <v>320</v>
      </c>
      <c r="G55" s="16">
        <f>'[3]29'!G57</f>
        <v>440</v>
      </c>
      <c r="H55" s="17">
        <f t="shared" si="27"/>
        <v>1080</v>
      </c>
      <c r="I55" s="15">
        <f>'[3]29'!J57</f>
        <v>270</v>
      </c>
      <c r="J55" s="16">
        <f>'[3]29'!K57</f>
        <v>0</v>
      </c>
      <c r="K55" s="16">
        <f>'[3]29'!L57</f>
        <v>0</v>
      </c>
      <c r="L55" s="16">
        <f>'[3]29'!M57</f>
        <v>0</v>
      </c>
      <c r="M55" s="16">
        <f>'[3]29'!N57</f>
        <v>0</v>
      </c>
      <c r="N55" s="16">
        <f>'[3]29'!O57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5">
        <v>26.99</v>
      </c>
      <c r="AX55" s="205">
        <v>0</v>
      </c>
      <c r="AY55" s="205">
        <v>0</v>
      </c>
      <c r="AZ55" s="205">
        <v>0</v>
      </c>
      <c r="BA55" s="205">
        <v>0</v>
      </c>
      <c r="BB55" s="205">
        <v>0</v>
      </c>
      <c r="BC55" s="8">
        <f t="shared" si="19"/>
        <v>26.99</v>
      </c>
      <c r="BD55" s="205">
        <v>26.99</v>
      </c>
      <c r="BE55" s="205">
        <v>0</v>
      </c>
      <c r="BF55" s="205">
        <v>0</v>
      </c>
      <c r="BG55" s="205">
        <v>0</v>
      </c>
      <c r="BH55" s="205">
        <v>0</v>
      </c>
      <c r="BI55" s="205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'[3]29'!B58</f>
        <v>320</v>
      </c>
      <c r="C56" s="16">
        <f>'[3]29'!C58</f>
        <v>0</v>
      </c>
      <c r="D56" s="16">
        <f>'[3]29'!D58</f>
        <v>0</v>
      </c>
      <c r="E56" s="16">
        <f>'[3]29'!E58</f>
        <v>0</v>
      </c>
      <c r="F56" s="16">
        <f>'[3]29'!F58</f>
        <v>320</v>
      </c>
      <c r="G56" s="16">
        <f>'[3]29'!G58</f>
        <v>440</v>
      </c>
      <c r="H56" s="17">
        <f t="shared" si="27"/>
        <v>1080</v>
      </c>
      <c r="I56" s="15">
        <f>'[3]29'!J58</f>
        <v>270</v>
      </c>
      <c r="J56" s="16">
        <f>'[3]29'!K58</f>
        <v>0</v>
      </c>
      <c r="K56" s="16">
        <f>'[3]29'!L58</f>
        <v>0</v>
      </c>
      <c r="L56" s="16">
        <f>'[3]29'!M58</f>
        <v>0</v>
      </c>
      <c r="M56" s="16">
        <f>'[3]29'!N58</f>
        <v>0</v>
      </c>
      <c r="N56" s="16">
        <f>'[3]29'!O58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5">
        <v>26.99</v>
      </c>
      <c r="AX56" s="205">
        <v>0</v>
      </c>
      <c r="AY56" s="205">
        <v>0</v>
      </c>
      <c r="AZ56" s="205">
        <v>0</v>
      </c>
      <c r="BA56" s="205">
        <v>0</v>
      </c>
      <c r="BB56" s="205">
        <v>0</v>
      </c>
      <c r="BC56" s="8">
        <f t="shared" si="19"/>
        <v>26.99</v>
      </c>
      <c r="BD56" s="205">
        <v>26.99</v>
      </c>
      <c r="BE56" s="205">
        <v>0</v>
      </c>
      <c r="BF56" s="205">
        <v>0</v>
      </c>
      <c r="BG56" s="205">
        <v>0</v>
      </c>
      <c r="BH56" s="205">
        <v>0</v>
      </c>
      <c r="BI56" s="205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'[3]29'!B59</f>
        <v>320</v>
      </c>
      <c r="C57" s="16">
        <f>'[3]29'!C59</f>
        <v>0</v>
      </c>
      <c r="D57" s="16">
        <f>'[3]29'!D59</f>
        <v>0</v>
      </c>
      <c r="E57" s="16">
        <f>'[3]29'!E59</f>
        <v>0</v>
      </c>
      <c r="F57" s="16">
        <f>'[3]29'!F59</f>
        <v>320</v>
      </c>
      <c r="G57" s="16">
        <f>'[3]29'!G59</f>
        <v>440</v>
      </c>
      <c r="H57" s="17">
        <f t="shared" si="27"/>
        <v>1080</v>
      </c>
      <c r="I57" s="15">
        <f>'[3]29'!J59</f>
        <v>270</v>
      </c>
      <c r="J57" s="16">
        <f>'[3]29'!K59</f>
        <v>0</v>
      </c>
      <c r="K57" s="16">
        <f>'[3]29'!L59</f>
        <v>0</v>
      </c>
      <c r="L57" s="16">
        <f>'[3]29'!M59</f>
        <v>0</v>
      </c>
      <c r="M57" s="16">
        <f>'[3]29'!N59</f>
        <v>0</v>
      </c>
      <c r="N57" s="16">
        <f>'[3]29'!O59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5">
        <v>26.99</v>
      </c>
      <c r="AX57" s="205">
        <v>0</v>
      </c>
      <c r="AY57" s="205">
        <v>0</v>
      </c>
      <c r="AZ57" s="205">
        <v>0</v>
      </c>
      <c r="BA57" s="205">
        <v>0</v>
      </c>
      <c r="BB57" s="205">
        <v>0</v>
      </c>
      <c r="BC57" s="8">
        <f t="shared" si="19"/>
        <v>26.99</v>
      </c>
      <c r="BD57" s="205">
        <v>26.99</v>
      </c>
      <c r="BE57" s="205">
        <v>0</v>
      </c>
      <c r="BF57" s="205">
        <v>0</v>
      </c>
      <c r="BG57" s="205">
        <v>0</v>
      </c>
      <c r="BH57" s="205">
        <v>0</v>
      </c>
      <c r="BI57" s="205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'[3]29'!B60</f>
        <v>320</v>
      </c>
      <c r="C58" s="16">
        <f>'[3]29'!C60</f>
        <v>0</v>
      </c>
      <c r="D58" s="16">
        <f>'[3]29'!D60</f>
        <v>0</v>
      </c>
      <c r="E58" s="16">
        <f>'[3]29'!E60</f>
        <v>0</v>
      </c>
      <c r="F58" s="16">
        <f>'[3]29'!F60</f>
        <v>320</v>
      </c>
      <c r="G58" s="16">
        <f>'[3]29'!G60</f>
        <v>440</v>
      </c>
      <c r="H58" s="17">
        <f t="shared" si="27"/>
        <v>1080</v>
      </c>
      <c r="I58" s="15">
        <f>'[3]29'!J60</f>
        <v>270</v>
      </c>
      <c r="J58" s="16">
        <f>'[3]29'!K60</f>
        <v>0</v>
      </c>
      <c r="K58" s="16">
        <f>'[3]29'!L60</f>
        <v>0</v>
      </c>
      <c r="L58" s="16">
        <f>'[3]29'!M60</f>
        <v>0</v>
      </c>
      <c r="M58" s="16">
        <f>'[3]29'!N60</f>
        <v>0</v>
      </c>
      <c r="N58" s="16">
        <f>'[3]29'!O60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5">
        <v>26.99</v>
      </c>
      <c r="AX58" s="205">
        <v>0</v>
      </c>
      <c r="AY58" s="205">
        <v>0</v>
      </c>
      <c r="AZ58" s="205">
        <v>0</v>
      </c>
      <c r="BA58" s="205">
        <v>0</v>
      </c>
      <c r="BB58" s="205">
        <v>0</v>
      </c>
      <c r="BC58" s="8">
        <f t="shared" si="19"/>
        <v>26.99</v>
      </c>
      <c r="BD58" s="205">
        <v>26.99</v>
      </c>
      <c r="BE58" s="205">
        <v>0</v>
      </c>
      <c r="BF58" s="205">
        <v>0</v>
      </c>
      <c r="BG58" s="205">
        <v>0</v>
      </c>
      <c r="BH58" s="205">
        <v>0</v>
      </c>
      <c r="BI58" s="205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'[3]29'!B61</f>
        <v>320</v>
      </c>
      <c r="C59" s="16">
        <f>'[3]29'!C61</f>
        <v>0</v>
      </c>
      <c r="D59" s="16">
        <f>'[3]29'!D61</f>
        <v>0</v>
      </c>
      <c r="E59" s="16">
        <f>'[3]29'!E61</f>
        <v>0</v>
      </c>
      <c r="F59" s="16">
        <f>'[3]29'!F61</f>
        <v>320</v>
      </c>
      <c r="G59" s="16">
        <f>'[3]29'!G61</f>
        <v>440</v>
      </c>
      <c r="H59" s="17">
        <f t="shared" si="27"/>
        <v>1080</v>
      </c>
      <c r="I59" s="15">
        <f>'[3]29'!J61</f>
        <v>270</v>
      </c>
      <c r="J59" s="16">
        <f>'[3]29'!K61</f>
        <v>0</v>
      </c>
      <c r="K59" s="16">
        <f>'[3]29'!L61</f>
        <v>0</v>
      </c>
      <c r="L59" s="16">
        <f>'[3]29'!M61</f>
        <v>0</v>
      </c>
      <c r="M59" s="16">
        <f>'[3]29'!N61</f>
        <v>0</v>
      </c>
      <c r="N59" s="16">
        <f>'[3]29'!O61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5">
        <v>26.99</v>
      </c>
      <c r="AX59" s="205">
        <v>0</v>
      </c>
      <c r="AY59" s="205">
        <v>0</v>
      </c>
      <c r="AZ59" s="205">
        <v>0</v>
      </c>
      <c r="BA59" s="205">
        <v>0</v>
      </c>
      <c r="BB59" s="205">
        <v>0</v>
      </c>
      <c r="BC59" s="8">
        <f t="shared" si="19"/>
        <v>26.99</v>
      </c>
      <c r="BD59" s="205">
        <v>26.99</v>
      </c>
      <c r="BE59" s="205">
        <v>0</v>
      </c>
      <c r="BF59" s="205">
        <v>0</v>
      </c>
      <c r="BG59" s="205">
        <v>0</v>
      </c>
      <c r="BH59" s="205">
        <v>0</v>
      </c>
      <c r="BI59" s="205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'[3]29'!B62</f>
        <v>320</v>
      </c>
      <c r="C60" s="16">
        <f>'[3]29'!C62</f>
        <v>0</v>
      </c>
      <c r="D60" s="16">
        <f>'[3]29'!D62</f>
        <v>0</v>
      </c>
      <c r="E60" s="16">
        <f>'[3]29'!E62</f>
        <v>0</v>
      </c>
      <c r="F60" s="16">
        <f>'[3]29'!F62</f>
        <v>320</v>
      </c>
      <c r="G60" s="16">
        <f>'[3]29'!G62</f>
        <v>440</v>
      </c>
      <c r="H60" s="17">
        <f t="shared" si="27"/>
        <v>1080</v>
      </c>
      <c r="I60" s="15">
        <f>'[3]29'!J62</f>
        <v>270</v>
      </c>
      <c r="J60" s="16">
        <f>'[3]29'!K62</f>
        <v>0</v>
      </c>
      <c r="K60" s="16">
        <f>'[3]29'!L62</f>
        <v>0</v>
      </c>
      <c r="L60" s="16">
        <f>'[3]29'!M62</f>
        <v>0</v>
      </c>
      <c r="M60" s="16">
        <f>'[3]29'!N62</f>
        <v>0</v>
      </c>
      <c r="N60" s="16">
        <f>'[3]29'!O62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5">
        <v>26.99</v>
      </c>
      <c r="AX60" s="205">
        <v>0</v>
      </c>
      <c r="AY60" s="205">
        <v>0</v>
      </c>
      <c r="AZ60" s="205">
        <v>0</v>
      </c>
      <c r="BA60" s="205">
        <v>0</v>
      </c>
      <c r="BB60" s="205">
        <v>0</v>
      </c>
      <c r="BC60" s="8">
        <f t="shared" si="19"/>
        <v>26.99</v>
      </c>
      <c r="BD60" s="205">
        <v>26.99</v>
      </c>
      <c r="BE60" s="205">
        <v>0</v>
      </c>
      <c r="BF60" s="205">
        <v>0</v>
      </c>
      <c r="BG60" s="205">
        <v>0</v>
      </c>
      <c r="BH60" s="205">
        <v>0</v>
      </c>
      <c r="BI60" s="205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'[3]29'!B63</f>
        <v>320</v>
      </c>
      <c r="C61" s="16">
        <f>'[3]29'!C63</f>
        <v>0</v>
      </c>
      <c r="D61" s="16">
        <f>'[3]29'!D63</f>
        <v>0</v>
      </c>
      <c r="E61" s="16">
        <f>'[3]29'!E63</f>
        <v>0</v>
      </c>
      <c r="F61" s="16">
        <f>'[3]29'!F63</f>
        <v>320</v>
      </c>
      <c r="G61" s="16">
        <f>'[3]29'!G63</f>
        <v>440</v>
      </c>
      <c r="H61" s="17">
        <f t="shared" si="27"/>
        <v>1080</v>
      </c>
      <c r="I61" s="15">
        <f>'[3]29'!J63</f>
        <v>270</v>
      </c>
      <c r="J61" s="16">
        <f>'[3]29'!K63</f>
        <v>0</v>
      </c>
      <c r="K61" s="16">
        <f>'[3]29'!L63</f>
        <v>0</v>
      </c>
      <c r="L61" s="16">
        <f>'[3]29'!M63</f>
        <v>0</v>
      </c>
      <c r="M61" s="16">
        <f>'[3]29'!N63</f>
        <v>0</v>
      </c>
      <c r="N61" s="16">
        <f>'[3]29'!O63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5">
        <v>26.99</v>
      </c>
      <c r="AX61" s="205">
        <v>0</v>
      </c>
      <c r="AY61" s="205">
        <v>0</v>
      </c>
      <c r="AZ61" s="205">
        <v>0</v>
      </c>
      <c r="BA61" s="205">
        <v>0</v>
      </c>
      <c r="BB61" s="205">
        <v>0</v>
      </c>
      <c r="BC61" s="8">
        <f t="shared" si="19"/>
        <v>26.99</v>
      </c>
      <c r="BD61" s="205">
        <v>26.99</v>
      </c>
      <c r="BE61" s="205">
        <v>0</v>
      </c>
      <c r="BF61" s="205">
        <v>0</v>
      </c>
      <c r="BG61" s="205">
        <v>0</v>
      </c>
      <c r="BH61" s="205">
        <v>0</v>
      </c>
      <c r="BI61" s="205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'[3]29'!B64</f>
        <v>320</v>
      </c>
      <c r="C62" s="16">
        <f>'[3]29'!C64</f>
        <v>0</v>
      </c>
      <c r="D62" s="16">
        <f>'[3]29'!D64</f>
        <v>0</v>
      </c>
      <c r="E62" s="16">
        <f>'[3]29'!E64</f>
        <v>0</v>
      </c>
      <c r="F62" s="16">
        <f>'[3]29'!F64</f>
        <v>320</v>
      </c>
      <c r="G62" s="16">
        <f>'[3]29'!G64</f>
        <v>440</v>
      </c>
      <c r="H62" s="17">
        <f t="shared" si="27"/>
        <v>1080</v>
      </c>
      <c r="I62" s="15">
        <f>'[3]29'!J64</f>
        <v>270</v>
      </c>
      <c r="J62" s="16">
        <f>'[3]29'!K64</f>
        <v>0</v>
      </c>
      <c r="K62" s="16">
        <f>'[3]29'!L64</f>
        <v>0</v>
      </c>
      <c r="L62" s="16">
        <f>'[3]29'!M64</f>
        <v>0</v>
      </c>
      <c r="M62" s="16">
        <f>'[3]29'!N64</f>
        <v>0</v>
      </c>
      <c r="N62" s="16">
        <f>'[3]29'!O64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5">
        <v>26.99</v>
      </c>
      <c r="AX62" s="205">
        <v>0</v>
      </c>
      <c r="AY62" s="205">
        <v>0</v>
      </c>
      <c r="AZ62" s="205">
        <v>0</v>
      </c>
      <c r="BA62" s="205">
        <v>0</v>
      </c>
      <c r="BB62" s="205">
        <v>0</v>
      </c>
      <c r="BC62" s="8">
        <f t="shared" si="19"/>
        <v>26.99</v>
      </c>
      <c r="BD62" s="205">
        <v>26.99</v>
      </c>
      <c r="BE62" s="205">
        <v>0</v>
      </c>
      <c r="BF62" s="205">
        <v>0</v>
      </c>
      <c r="BG62" s="205">
        <v>0</v>
      </c>
      <c r="BH62" s="205">
        <v>0</v>
      </c>
      <c r="BI62" s="205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'[3]29'!B65</f>
        <v>320</v>
      </c>
      <c r="C63" s="16">
        <f>'[3]29'!C65</f>
        <v>0</v>
      </c>
      <c r="D63" s="16">
        <f>'[3]29'!D65</f>
        <v>0</v>
      </c>
      <c r="E63" s="16">
        <f>'[3]29'!E65</f>
        <v>0</v>
      </c>
      <c r="F63" s="16">
        <f>'[3]29'!F65</f>
        <v>970</v>
      </c>
      <c r="G63" s="16">
        <f>'[3]29'!G65</f>
        <v>0</v>
      </c>
      <c r="H63" s="17">
        <f t="shared" si="27"/>
        <v>1290</v>
      </c>
      <c r="I63" s="15">
        <f>'[3]29'!J65</f>
        <v>270</v>
      </c>
      <c r="J63" s="16">
        <f>'[3]29'!K65</f>
        <v>0</v>
      </c>
      <c r="K63" s="16">
        <f>'[3]29'!L65</f>
        <v>0</v>
      </c>
      <c r="L63" s="16">
        <f>'[3]29'!M65</f>
        <v>0</v>
      </c>
      <c r="M63" s="16">
        <f>'[3]29'!N65</f>
        <v>0</v>
      </c>
      <c r="N63" s="16">
        <f>'[3]29'!O65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5">
        <v>26.99</v>
      </c>
      <c r="AX63" s="205">
        <v>0</v>
      </c>
      <c r="AY63" s="205">
        <v>0</v>
      </c>
      <c r="AZ63" s="205">
        <v>0</v>
      </c>
      <c r="BA63" s="205">
        <v>0</v>
      </c>
      <c r="BB63" s="205">
        <v>0</v>
      </c>
      <c r="BC63" s="8">
        <f t="shared" si="19"/>
        <v>26.99</v>
      </c>
      <c r="BD63" s="205">
        <v>26.99</v>
      </c>
      <c r="BE63" s="205">
        <v>0</v>
      </c>
      <c r="BF63" s="205">
        <v>0</v>
      </c>
      <c r="BG63" s="205">
        <v>0</v>
      </c>
      <c r="BH63" s="205">
        <v>0</v>
      </c>
      <c r="BI63" s="205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'[3]29'!B66</f>
        <v>320</v>
      </c>
      <c r="C64" s="16">
        <f>'[3]29'!C66</f>
        <v>0</v>
      </c>
      <c r="D64" s="16">
        <f>'[3]29'!D66</f>
        <v>0</v>
      </c>
      <c r="E64" s="16">
        <f>'[3]29'!E66</f>
        <v>0</v>
      </c>
      <c r="F64" s="16">
        <f>'[3]29'!F66</f>
        <v>970</v>
      </c>
      <c r="G64" s="16">
        <f>'[3]29'!G66</f>
        <v>0</v>
      </c>
      <c r="H64" s="17">
        <f t="shared" si="27"/>
        <v>1290</v>
      </c>
      <c r="I64" s="15">
        <f>'[3]29'!J66</f>
        <v>270</v>
      </c>
      <c r="J64" s="16">
        <f>'[3]29'!K66</f>
        <v>0</v>
      </c>
      <c r="K64" s="16">
        <f>'[3]29'!L66</f>
        <v>0</v>
      </c>
      <c r="L64" s="16">
        <f>'[3]29'!M66</f>
        <v>0</v>
      </c>
      <c r="M64" s="16">
        <f>'[3]29'!N66</f>
        <v>0</v>
      </c>
      <c r="N64" s="16">
        <f>'[3]29'!O66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5">
        <v>26.99</v>
      </c>
      <c r="AX64" s="205">
        <v>0</v>
      </c>
      <c r="AY64" s="205">
        <v>0</v>
      </c>
      <c r="AZ64" s="205">
        <v>0</v>
      </c>
      <c r="BA64" s="205">
        <v>0</v>
      </c>
      <c r="BB64" s="205">
        <v>0</v>
      </c>
      <c r="BC64" s="8">
        <f t="shared" si="19"/>
        <v>26.99</v>
      </c>
      <c r="BD64" s="205">
        <v>26.99</v>
      </c>
      <c r="BE64" s="205">
        <v>0</v>
      </c>
      <c r="BF64" s="205">
        <v>0</v>
      </c>
      <c r="BG64" s="205">
        <v>0</v>
      </c>
      <c r="BH64" s="205">
        <v>0</v>
      </c>
      <c r="BI64" s="205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'[3]29'!B67</f>
        <v>320</v>
      </c>
      <c r="C65" s="16">
        <f>'[3]29'!C67</f>
        <v>0</v>
      </c>
      <c r="D65" s="16">
        <f>'[3]29'!D67</f>
        <v>0</v>
      </c>
      <c r="E65" s="16">
        <f>'[3]29'!E67</f>
        <v>0</v>
      </c>
      <c r="F65" s="16">
        <f>'[3]29'!F67</f>
        <v>970</v>
      </c>
      <c r="G65" s="16">
        <f>'[3]29'!G67</f>
        <v>0</v>
      </c>
      <c r="H65" s="17">
        <f t="shared" si="27"/>
        <v>1290</v>
      </c>
      <c r="I65" s="15">
        <f>'[3]29'!J67</f>
        <v>270</v>
      </c>
      <c r="J65" s="16">
        <f>'[3]29'!K67</f>
        <v>0</v>
      </c>
      <c r="K65" s="16">
        <f>'[3]29'!L67</f>
        <v>0</v>
      </c>
      <c r="L65" s="16">
        <f>'[3]29'!M67</f>
        <v>0</v>
      </c>
      <c r="M65" s="16">
        <f>'[3]29'!N67</f>
        <v>0</v>
      </c>
      <c r="N65" s="16">
        <f>'[3]29'!O67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5">
        <v>26.99</v>
      </c>
      <c r="AX65" s="205">
        <v>0</v>
      </c>
      <c r="AY65" s="205">
        <v>0</v>
      </c>
      <c r="AZ65" s="205">
        <v>0</v>
      </c>
      <c r="BA65" s="205">
        <v>0</v>
      </c>
      <c r="BB65" s="205">
        <v>0</v>
      </c>
      <c r="BC65" s="8">
        <f t="shared" si="19"/>
        <v>26.99</v>
      </c>
      <c r="BD65" s="205">
        <v>26.99</v>
      </c>
      <c r="BE65" s="205">
        <v>0</v>
      </c>
      <c r="BF65" s="205">
        <v>0</v>
      </c>
      <c r="BG65" s="205">
        <v>0</v>
      </c>
      <c r="BH65" s="205">
        <v>0</v>
      </c>
      <c r="BI65" s="205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'[3]29'!B68</f>
        <v>320</v>
      </c>
      <c r="C66" s="16">
        <f>'[3]29'!C68</f>
        <v>0</v>
      </c>
      <c r="D66" s="16">
        <f>'[3]29'!D68</f>
        <v>0</v>
      </c>
      <c r="E66" s="16">
        <f>'[3]29'!E68</f>
        <v>0</v>
      </c>
      <c r="F66" s="16">
        <f>'[3]29'!F68</f>
        <v>970</v>
      </c>
      <c r="G66" s="16">
        <f>'[3]29'!G68</f>
        <v>0</v>
      </c>
      <c r="H66" s="17">
        <f t="shared" si="27"/>
        <v>1290</v>
      </c>
      <c r="I66" s="15">
        <f>'[3]29'!J68</f>
        <v>270</v>
      </c>
      <c r="J66" s="16">
        <f>'[3]29'!K68</f>
        <v>0</v>
      </c>
      <c r="K66" s="16">
        <f>'[3]29'!L68</f>
        <v>0</v>
      </c>
      <c r="L66" s="16">
        <f>'[3]29'!M68</f>
        <v>0</v>
      </c>
      <c r="M66" s="16">
        <f>'[3]29'!N68</f>
        <v>0</v>
      </c>
      <c r="N66" s="16">
        <f>'[3]29'!O68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5">
        <v>26.99</v>
      </c>
      <c r="AX66" s="205">
        <v>0</v>
      </c>
      <c r="AY66" s="205">
        <v>0</v>
      </c>
      <c r="AZ66" s="205">
        <v>0</v>
      </c>
      <c r="BA66" s="205">
        <v>0</v>
      </c>
      <c r="BB66" s="205">
        <v>0</v>
      </c>
      <c r="BC66" s="8">
        <f t="shared" si="19"/>
        <v>26.99</v>
      </c>
      <c r="BD66" s="205">
        <v>26.99</v>
      </c>
      <c r="BE66" s="205">
        <v>0</v>
      </c>
      <c r="BF66" s="205">
        <v>0</v>
      </c>
      <c r="BG66" s="205">
        <v>0</v>
      </c>
      <c r="BH66" s="205">
        <v>0</v>
      </c>
      <c r="BI66" s="205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'[3]29'!B69</f>
        <v>320</v>
      </c>
      <c r="C67" s="16">
        <f>'[3]29'!C69</f>
        <v>0</v>
      </c>
      <c r="D67" s="16">
        <f>'[3]29'!D69</f>
        <v>0</v>
      </c>
      <c r="E67" s="16">
        <f>'[3]29'!E69</f>
        <v>0</v>
      </c>
      <c r="F67" s="16">
        <f>'[3]29'!F69</f>
        <v>970</v>
      </c>
      <c r="G67" s="16">
        <f>'[3]29'!G69</f>
        <v>0</v>
      </c>
      <c r="H67" s="17">
        <f t="shared" si="27"/>
        <v>1290</v>
      </c>
      <c r="I67" s="15">
        <f>'[3]29'!J69</f>
        <v>270</v>
      </c>
      <c r="J67" s="16">
        <f>'[3]29'!K69</f>
        <v>0</v>
      </c>
      <c r="K67" s="16">
        <f>'[3]29'!L69</f>
        <v>0</v>
      </c>
      <c r="L67" s="16">
        <f>'[3]29'!M69</f>
        <v>0</v>
      </c>
      <c r="M67" s="16">
        <f>'[3]29'!N69</f>
        <v>0</v>
      </c>
      <c r="N67" s="16">
        <f>'[3]29'!O69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5">
        <v>26.99</v>
      </c>
      <c r="AX67" s="205">
        <v>0</v>
      </c>
      <c r="AY67" s="205">
        <v>0</v>
      </c>
      <c r="AZ67" s="205">
        <v>0</v>
      </c>
      <c r="BA67" s="205">
        <v>0</v>
      </c>
      <c r="BB67" s="205">
        <v>0</v>
      </c>
      <c r="BC67" s="8">
        <f t="shared" si="19"/>
        <v>26.99</v>
      </c>
      <c r="BD67" s="205">
        <v>26.99</v>
      </c>
      <c r="BE67" s="205">
        <v>0</v>
      </c>
      <c r="BF67" s="205">
        <v>0</v>
      </c>
      <c r="BG67" s="205">
        <v>0</v>
      </c>
      <c r="BH67" s="205">
        <v>0</v>
      </c>
      <c r="BI67" s="205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'[3]29'!B70</f>
        <v>320</v>
      </c>
      <c r="C68" s="16">
        <f>'[3]29'!C70</f>
        <v>0</v>
      </c>
      <c r="D68" s="16">
        <f>'[3]29'!D70</f>
        <v>0</v>
      </c>
      <c r="E68" s="16">
        <f>'[3]29'!E70</f>
        <v>0</v>
      </c>
      <c r="F68" s="16">
        <f>'[3]29'!F70</f>
        <v>970</v>
      </c>
      <c r="G68" s="16">
        <f>'[3]29'!G70</f>
        <v>0</v>
      </c>
      <c r="H68" s="17">
        <f t="shared" si="27"/>
        <v>1290</v>
      </c>
      <c r="I68" s="15">
        <f>'[3]29'!J70</f>
        <v>270</v>
      </c>
      <c r="J68" s="16">
        <f>'[3]29'!K70</f>
        <v>0</v>
      </c>
      <c r="K68" s="16">
        <f>'[3]29'!L70</f>
        <v>0</v>
      </c>
      <c r="L68" s="16">
        <f>'[3]29'!M70</f>
        <v>0</v>
      </c>
      <c r="M68" s="16">
        <f>'[3]29'!N70</f>
        <v>0</v>
      </c>
      <c r="N68" s="16">
        <f>'[3]29'!O70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5">
        <v>26.99</v>
      </c>
      <c r="AX68" s="205">
        <v>0</v>
      </c>
      <c r="AY68" s="205">
        <v>0</v>
      </c>
      <c r="AZ68" s="205">
        <v>0</v>
      </c>
      <c r="BA68" s="205">
        <v>0</v>
      </c>
      <c r="BB68" s="205">
        <v>0</v>
      </c>
      <c r="BC68" s="8">
        <f t="shared" ref="BC68:BC98" si="51">SUM(AW68:BB68)</f>
        <v>26.99</v>
      </c>
      <c r="BD68" s="205">
        <v>26.99</v>
      </c>
      <c r="BE68" s="205">
        <v>0</v>
      </c>
      <c r="BF68" s="205">
        <v>0</v>
      </c>
      <c r="BG68" s="205">
        <v>0</v>
      </c>
      <c r="BH68" s="205">
        <v>0</v>
      </c>
      <c r="BI68" s="205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'[3]29'!B71</f>
        <v>320</v>
      </c>
      <c r="C69" s="16">
        <f>'[3]29'!C71</f>
        <v>0</v>
      </c>
      <c r="D69" s="16">
        <f>'[3]29'!D71</f>
        <v>0</v>
      </c>
      <c r="E69" s="16">
        <f>'[3]29'!E71</f>
        <v>0</v>
      </c>
      <c r="F69" s="16">
        <f>'[3]29'!F71</f>
        <v>970</v>
      </c>
      <c r="G69" s="16">
        <f>'[3]29'!G71</f>
        <v>0</v>
      </c>
      <c r="H69" s="17">
        <f t="shared" ref="H69:H98" si="59">SUM(B69:G69)</f>
        <v>1290</v>
      </c>
      <c r="I69" s="15">
        <f>'[3]29'!J71</f>
        <v>270</v>
      </c>
      <c r="J69" s="16">
        <f>'[3]29'!K71</f>
        <v>0</v>
      </c>
      <c r="K69" s="16">
        <f>'[3]29'!L71</f>
        <v>0</v>
      </c>
      <c r="L69" s="16">
        <f>'[3]29'!M71</f>
        <v>0</v>
      </c>
      <c r="M69" s="16">
        <f>'[3]29'!N71</f>
        <v>0</v>
      </c>
      <c r="N69" s="16">
        <f>'[3]29'!O71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5">
        <v>26.99</v>
      </c>
      <c r="AX69" s="205">
        <v>0</v>
      </c>
      <c r="AY69" s="205">
        <v>0</v>
      </c>
      <c r="AZ69" s="205">
        <v>0</v>
      </c>
      <c r="BA69" s="205">
        <v>0</v>
      </c>
      <c r="BB69" s="205">
        <v>0</v>
      </c>
      <c r="BC69" s="8">
        <f t="shared" si="51"/>
        <v>26.99</v>
      </c>
      <c r="BD69" s="205">
        <v>26.99</v>
      </c>
      <c r="BE69" s="205">
        <v>0</v>
      </c>
      <c r="BF69" s="205">
        <v>0</v>
      </c>
      <c r="BG69" s="205">
        <v>0</v>
      </c>
      <c r="BH69" s="205">
        <v>0</v>
      </c>
      <c r="BI69" s="205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'[3]29'!B72</f>
        <v>320</v>
      </c>
      <c r="C70" s="16">
        <f>'[3]29'!C72</f>
        <v>0</v>
      </c>
      <c r="D70" s="16">
        <f>'[3]29'!D72</f>
        <v>0</v>
      </c>
      <c r="E70" s="16">
        <f>'[3]29'!E72</f>
        <v>0</v>
      </c>
      <c r="F70" s="16">
        <f>'[3]29'!F72</f>
        <v>970</v>
      </c>
      <c r="G70" s="16">
        <f>'[3]29'!G72</f>
        <v>0</v>
      </c>
      <c r="H70" s="17">
        <f t="shared" si="59"/>
        <v>1290</v>
      </c>
      <c r="I70" s="15">
        <f>'[3]29'!J72</f>
        <v>270</v>
      </c>
      <c r="J70" s="16">
        <f>'[3]29'!K72</f>
        <v>0</v>
      </c>
      <c r="K70" s="16">
        <f>'[3]29'!L72</f>
        <v>0</v>
      </c>
      <c r="L70" s="16">
        <f>'[3]29'!M72</f>
        <v>0</v>
      </c>
      <c r="M70" s="16">
        <f>'[3]29'!N72</f>
        <v>0</v>
      </c>
      <c r="N70" s="16">
        <f>'[3]29'!O72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5">
        <v>26.99</v>
      </c>
      <c r="AX70" s="205">
        <v>0</v>
      </c>
      <c r="AY70" s="205">
        <v>0</v>
      </c>
      <c r="AZ70" s="205">
        <v>0</v>
      </c>
      <c r="BA70" s="205">
        <v>0</v>
      </c>
      <c r="BB70" s="205">
        <v>0</v>
      </c>
      <c r="BC70" s="8">
        <f t="shared" si="51"/>
        <v>26.99</v>
      </c>
      <c r="BD70" s="205">
        <v>26.99</v>
      </c>
      <c r="BE70" s="205">
        <v>0</v>
      </c>
      <c r="BF70" s="205">
        <v>0</v>
      </c>
      <c r="BG70" s="205">
        <v>0</v>
      </c>
      <c r="BH70" s="205">
        <v>0</v>
      </c>
      <c r="BI70" s="205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'[3]29'!B73</f>
        <v>320</v>
      </c>
      <c r="C71" s="16">
        <f>'[3]29'!C73</f>
        <v>0</v>
      </c>
      <c r="D71" s="16">
        <f>'[3]29'!D73</f>
        <v>0</v>
      </c>
      <c r="E71" s="16">
        <f>'[3]29'!E73</f>
        <v>0</v>
      </c>
      <c r="F71" s="16">
        <f>'[3]29'!F73</f>
        <v>970</v>
      </c>
      <c r="G71" s="16">
        <f>'[3]29'!G73</f>
        <v>0</v>
      </c>
      <c r="H71" s="17">
        <f t="shared" si="59"/>
        <v>1290</v>
      </c>
      <c r="I71" s="15">
        <f>'[3]29'!J73</f>
        <v>270</v>
      </c>
      <c r="J71" s="16">
        <f>'[3]29'!K73</f>
        <v>0</v>
      </c>
      <c r="K71" s="16">
        <f>'[3]29'!L73</f>
        <v>0</v>
      </c>
      <c r="L71" s="16">
        <f>'[3]29'!M73</f>
        <v>0</v>
      </c>
      <c r="M71" s="16">
        <f>'[3]29'!N73</f>
        <v>0</v>
      </c>
      <c r="N71" s="16">
        <f>'[3]29'!O73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5">
        <v>26.99</v>
      </c>
      <c r="AX71" s="205">
        <v>0</v>
      </c>
      <c r="AY71" s="205">
        <v>0</v>
      </c>
      <c r="AZ71" s="205">
        <v>0</v>
      </c>
      <c r="BA71" s="205">
        <v>0</v>
      </c>
      <c r="BB71" s="205">
        <v>0</v>
      </c>
      <c r="BC71" s="8">
        <f t="shared" si="51"/>
        <v>26.99</v>
      </c>
      <c r="BD71" s="205">
        <v>26.99</v>
      </c>
      <c r="BE71" s="205">
        <v>0</v>
      </c>
      <c r="BF71" s="205">
        <v>0</v>
      </c>
      <c r="BG71" s="205">
        <v>0</v>
      </c>
      <c r="BH71" s="205">
        <v>0</v>
      </c>
      <c r="BI71" s="205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'[3]29'!B74</f>
        <v>320</v>
      </c>
      <c r="C72" s="16">
        <f>'[3]29'!C74</f>
        <v>0</v>
      </c>
      <c r="D72" s="16">
        <f>'[3]29'!D74</f>
        <v>0</v>
      </c>
      <c r="E72" s="16">
        <f>'[3]29'!E74</f>
        <v>0</v>
      </c>
      <c r="F72" s="16">
        <f>'[3]29'!F74</f>
        <v>970</v>
      </c>
      <c r="G72" s="16">
        <f>'[3]29'!G74</f>
        <v>0</v>
      </c>
      <c r="H72" s="17">
        <f t="shared" si="59"/>
        <v>1290</v>
      </c>
      <c r="I72" s="15">
        <f>'[3]29'!J74</f>
        <v>270</v>
      </c>
      <c r="J72" s="16">
        <f>'[3]29'!K74</f>
        <v>0</v>
      </c>
      <c r="K72" s="16">
        <f>'[3]29'!L74</f>
        <v>0</v>
      </c>
      <c r="L72" s="16">
        <f>'[3]29'!M74</f>
        <v>0</v>
      </c>
      <c r="M72" s="16">
        <f>'[3]29'!N74</f>
        <v>0</v>
      </c>
      <c r="N72" s="16">
        <f>'[3]29'!O74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5">
        <v>26.99</v>
      </c>
      <c r="AX72" s="205">
        <v>0</v>
      </c>
      <c r="AY72" s="205">
        <v>0</v>
      </c>
      <c r="AZ72" s="205">
        <v>0</v>
      </c>
      <c r="BA72" s="205">
        <v>0</v>
      </c>
      <c r="BB72" s="205">
        <v>0</v>
      </c>
      <c r="BC72" s="8">
        <f t="shared" si="51"/>
        <v>26.99</v>
      </c>
      <c r="BD72" s="205">
        <v>26.99</v>
      </c>
      <c r="BE72" s="205">
        <v>0</v>
      </c>
      <c r="BF72" s="205">
        <v>0</v>
      </c>
      <c r="BG72" s="205">
        <v>0</v>
      </c>
      <c r="BH72" s="205">
        <v>0</v>
      </c>
      <c r="BI72" s="205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'[3]29'!B75</f>
        <v>320</v>
      </c>
      <c r="C73" s="16">
        <f>'[3]29'!C75</f>
        <v>0</v>
      </c>
      <c r="D73" s="16">
        <f>'[3]29'!D75</f>
        <v>0</v>
      </c>
      <c r="E73" s="16">
        <f>'[3]29'!E75</f>
        <v>0</v>
      </c>
      <c r="F73" s="16">
        <f>'[3]29'!F75</f>
        <v>970</v>
      </c>
      <c r="G73" s="16">
        <f>'[3]29'!G75</f>
        <v>0</v>
      </c>
      <c r="H73" s="17">
        <f t="shared" si="59"/>
        <v>1290</v>
      </c>
      <c r="I73" s="15">
        <f>'[3]29'!J75</f>
        <v>270</v>
      </c>
      <c r="J73" s="16">
        <f>'[3]29'!K75</f>
        <v>0</v>
      </c>
      <c r="K73" s="16">
        <f>'[3]29'!L75</f>
        <v>0</v>
      </c>
      <c r="L73" s="16">
        <f>'[3]29'!M75</f>
        <v>0</v>
      </c>
      <c r="M73" s="16">
        <f>'[3]29'!N75</f>
        <v>0</v>
      </c>
      <c r="N73" s="16">
        <f>'[3]29'!O75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26.99</v>
      </c>
      <c r="AU73" s="8">
        <v>26.99</v>
      </c>
      <c r="AW73" s="205">
        <v>26.99</v>
      </c>
      <c r="AX73" s="205">
        <v>0</v>
      </c>
      <c r="AY73" s="205">
        <v>0</v>
      </c>
      <c r="AZ73" s="205">
        <v>0</v>
      </c>
      <c r="BA73" s="205">
        <v>0</v>
      </c>
      <c r="BB73" s="205">
        <v>0</v>
      </c>
      <c r="BC73" s="8">
        <f t="shared" si="51"/>
        <v>26.99</v>
      </c>
      <c r="BD73" s="205">
        <v>26.99</v>
      </c>
      <c r="BE73" s="205">
        <v>0</v>
      </c>
      <c r="BF73" s="205">
        <v>0</v>
      </c>
      <c r="BG73" s="205">
        <v>0</v>
      </c>
      <c r="BH73" s="205">
        <v>0</v>
      </c>
      <c r="BI73" s="205">
        <v>0</v>
      </c>
      <c r="BJ73" s="8">
        <f t="shared" si="52"/>
        <v>26.99</v>
      </c>
      <c r="BL73" s="8">
        <f t="shared" si="53"/>
        <v>26.99</v>
      </c>
      <c r="BM73" s="8">
        <f t="shared" si="54"/>
        <v>26.99</v>
      </c>
      <c r="BN73" s="8">
        <f t="shared" si="55"/>
        <v>26.99</v>
      </c>
      <c r="BO73" s="8">
        <f t="shared" si="56"/>
        <v>26.99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'[3]29'!B76</f>
        <v>320</v>
      </c>
      <c r="C74" s="16">
        <f>'[3]29'!C76</f>
        <v>0</v>
      </c>
      <c r="D74" s="16">
        <f>'[3]29'!D76</f>
        <v>0</v>
      </c>
      <c r="E74" s="16">
        <f>'[3]29'!E76</f>
        <v>0</v>
      </c>
      <c r="F74" s="16">
        <f>'[3]29'!F76</f>
        <v>970</v>
      </c>
      <c r="G74" s="16">
        <f>'[3]29'!G76</f>
        <v>0</v>
      </c>
      <c r="H74" s="17">
        <f t="shared" si="59"/>
        <v>1290</v>
      </c>
      <c r="I74" s="15">
        <f>'[3]29'!J76</f>
        <v>270</v>
      </c>
      <c r="J74" s="16">
        <f>'[3]29'!K76</f>
        <v>0</v>
      </c>
      <c r="K74" s="16">
        <f>'[3]29'!L76</f>
        <v>0</v>
      </c>
      <c r="L74" s="16">
        <f>'[3]29'!M76</f>
        <v>0</v>
      </c>
      <c r="M74" s="16">
        <f>'[3]29'!N76</f>
        <v>0</v>
      </c>
      <c r="N74" s="16">
        <f>'[3]29'!O76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25</v>
      </c>
      <c r="AE74" s="8">
        <f t="shared" si="43"/>
        <v>25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25</v>
      </c>
      <c r="AL74" s="8">
        <f t="shared" si="35"/>
        <v>220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220</v>
      </c>
      <c r="AT74" s="8">
        <v>19.399999999999999</v>
      </c>
      <c r="AU74" s="8">
        <v>19.399999999999999</v>
      </c>
      <c r="AW74" s="205">
        <v>25</v>
      </c>
      <c r="AX74" s="205">
        <v>0</v>
      </c>
      <c r="AY74" s="205">
        <v>0</v>
      </c>
      <c r="AZ74" s="205">
        <v>0</v>
      </c>
      <c r="BA74" s="205">
        <v>0</v>
      </c>
      <c r="BB74" s="205">
        <v>0</v>
      </c>
      <c r="BC74" s="8">
        <f t="shared" si="51"/>
        <v>25</v>
      </c>
      <c r="BD74" s="205">
        <v>25</v>
      </c>
      <c r="BE74" s="205">
        <v>0</v>
      </c>
      <c r="BF74" s="205">
        <v>0</v>
      </c>
      <c r="BG74" s="205">
        <v>0</v>
      </c>
      <c r="BH74" s="205">
        <v>0</v>
      </c>
      <c r="BI74" s="205">
        <v>0</v>
      </c>
      <c r="BJ74" s="8">
        <f t="shared" si="52"/>
        <v>25</v>
      </c>
      <c r="BL74" s="8">
        <f t="shared" si="53"/>
        <v>19.399999999999999</v>
      </c>
      <c r="BM74" s="8">
        <f t="shared" si="54"/>
        <v>19.399999999999999</v>
      </c>
      <c r="BN74" s="8">
        <f t="shared" si="55"/>
        <v>25</v>
      </c>
      <c r="BO74" s="8">
        <f t="shared" si="56"/>
        <v>25</v>
      </c>
      <c r="BP74" s="139">
        <f t="shared" si="57"/>
        <v>-5.6000000000000014</v>
      </c>
      <c r="BQ74" s="139">
        <f t="shared" si="58"/>
        <v>-5.6000000000000014</v>
      </c>
    </row>
    <row r="75" spans="1:69">
      <c r="A75" s="8" t="s">
        <v>117</v>
      </c>
      <c r="B75" s="15">
        <f>'[3]29'!B77</f>
        <v>320</v>
      </c>
      <c r="C75" s="16">
        <f>'[3]29'!C77</f>
        <v>0</v>
      </c>
      <c r="D75" s="16">
        <f>'[3]29'!D77</f>
        <v>0</v>
      </c>
      <c r="E75" s="16">
        <f>'[3]29'!E77</f>
        <v>0</v>
      </c>
      <c r="F75" s="16">
        <f>'[3]29'!F77</f>
        <v>980</v>
      </c>
      <c r="G75" s="16">
        <f>'[3]29'!G77</f>
        <v>0</v>
      </c>
      <c r="H75" s="17">
        <f t="shared" si="59"/>
        <v>1300</v>
      </c>
      <c r="I75" s="15">
        <f>'[3]29'!J77</f>
        <v>299.20999999999998</v>
      </c>
      <c r="J75" s="16">
        <f>'[3]29'!K77</f>
        <v>0</v>
      </c>
      <c r="K75" s="16">
        <f>'[3]29'!L77</f>
        <v>0</v>
      </c>
      <c r="L75" s="16">
        <f>'[3]29'!M77</f>
        <v>0</v>
      </c>
      <c r="M75" s="16">
        <f>'[3]29'!N77</f>
        <v>0</v>
      </c>
      <c r="N75" s="16">
        <f>'[3]29'!O77</f>
        <v>0</v>
      </c>
      <c r="O75" s="17">
        <f t="shared" si="60"/>
        <v>299.20999999999998</v>
      </c>
      <c r="P75" s="18">
        <f>frq!C75</f>
        <v>1</v>
      </c>
      <c r="Q75" s="15">
        <f t="shared" si="33"/>
        <v>299.20999999999998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299.20999999999998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235.20999999999998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235.20999999999998</v>
      </c>
      <c r="AT75" s="8">
        <v>32</v>
      </c>
      <c r="AU75" s="8">
        <v>32</v>
      </c>
      <c r="AW75" s="205">
        <v>32</v>
      </c>
      <c r="AX75" s="205">
        <v>0</v>
      </c>
      <c r="AY75" s="205">
        <v>0</v>
      </c>
      <c r="AZ75" s="205">
        <v>0</v>
      </c>
      <c r="BA75" s="205">
        <v>0</v>
      </c>
      <c r="BB75" s="205">
        <v>0</v>
      </c>
      <c r="BC75" s="8">
        <f t="shared" si="51"/>
        <v>32</v>
      </c>
      <c r="BD75" s="205">
        <v>32</v>
      </c>
      <c r="BE75" s="205">
        <v>0</v>
      </c>
      <c r="BF75" s="205">
        <v>0</v>
      </c>
      <c r="BG75" s="205">
        <v>0</v>
      </c>
      <c r="BH75" s="205">
        <v>0</v>
      </c>
      <c r="BI75" s="205">
        <v>0</v>
      </c>
      <c r="BJ75" s="8">
        <f t="shared" si="52"/>
        <v>32</v>
      </c>
      <c r="BL75" s="8">
        <f t="shared" si="53"/>
        <v>32</v>
      </c>
      <c r="BM75" s="8">
        <f t="shared" si="54"/>
        <v>32</v>
      </c>
      <c r="BN75" s="8">
        <f t="shared" si="55"/>
        <v>32</v>
      </c>
      <c r="BO75" s="8">
        <f t="shared" si="56"/>
        <v>32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'[3]29'!B78</f>
        <v>320</v>
      </c>
      <c r="C76" s="16">
        <f>'[3]29'!C78</f>
        <v>0</v>
      </c>
      <c r="D76" s="16">
        <f>'[3]29'!D78</f>
        <v>0</v>
      </c>
      <c r="E76" s="16">
        <f>'[3]29'!E78</f>
        <v>0</v>
      </c>
      <c r="F76" s="16">
        <f>'[3]29'!F78</f>
        <v>980</v>
      </c>
      <c r="G76" s="16">
        <f>'[3]29'!G78</f>
        <v>0</v>
      </c>
      <c r="H76" s="17">
        <f t="shared" si="59"/>
        <v>1300</v>
      </c>
      <c r="I76" s="15">
        <f>'[3]29'!J78</f>
        <v>299.20999999999998</v>
      </c>
      <c r="J76" s="16">
        <f>'[3]29'!K78</f>
        <v>0</v>
      </c>
      <c r="K76" s="16">
        <f>'[3]29'!L78</f>
        <v>0</v>
      </c>
      <c r="L76" s="16">
        <f>'[3]29'!M78</f>
        <v>0</v>
      </c>
      <c r="M76" s="16">
        <f>'[3]29'!N78</f>
        <v>0</v>
      </c>
      <c r="N76" s="16">
        <f>'[3]29'!O78</f>
        <v>0</v>
      </c>
      <c r="O76" s="17">
        <f t="shared" si="60"/>
        <v>299.20999999999998</v>
      </c>
      <c r="P76" s="18">
        <f>frq!C76</f>
        <v>1</v>
      </c>
      <c r="Q76" s="15">
        <f t="shared" si="33"/>
        <v>299.20999999999998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299.20999999999998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235.20999999999998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235.20999999999998</v>
      </c>
      <c r="AT76" s="8">
        <v>32</v>
      </c>
      <c r="AU76" s="8">
        <v>32</v>
      </c>
      <c r="AW76" s="205">
        <v>32</v>
      </c>
      <c r="AX76" s="205">
        <v>0</v>
      </c>
      <c r="AY76" s="205">
        <v>0</v>
      </c>
      <c r="AZ76" s="205">
        <v>0</v>
      </c>
      <c r="BA76" s="205">
        <v>0</v>
      </c>
      <c r="BB76" s="205">
        <v>0</v>
      </c>
      <c r="BC76" s="8">
        <f t="shared" si="51"/>
        <v>32</v>
      </c>
      <c r="BD76" s="205">
        <v>32</v>
      </c>
      <c r="BE76" s="205">
        <v>0</v>
      </c>
      <c r="BF76" s="205">
        <v>0</v>
      </c>
      <c r="BG76" s="205">
        <v>0</v>
      </c>
      <c r="BH76" s="205">
        <v>0</v>
      </c>
      <c r="BI76" s="205">
        <v>0</v>
      </c>
      <c r="BJ76" s="8">
        <f t="shared" si="52"/>
        <v>32</v>
      </c>
      <c r="BL76" s="8">
        <f t="shared" si="53"/>
        <v>32</v>
      </c>
      <c r="BM76" s="8">
        <f t="shared" si="54"/>
        <v>32</v>
      </c>
      <c r="BN76" s="8">
        <f t="shared" si="55"/>
        <v>32</v>
      </c>
      <c r="BO76" s="8">
        <f t="shared" si="56"/>
        <v>32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'[3]29'!B79</f>
        <v>320</v>
      </c>
      <c r="C77" s="16">
        <f>'[3]29'!C79</f>
        <v>0</v>
      </c>
      <c r="D77" s="16">
        <f>'[3]29'!D79</f>
        <v>0</v>
      </c>
      <c r="E77" s="16">
        <f>'[3]29'!E79</f>
        <v>0</v>
      </c>
      <c r="F77" s="16">
        <f>'[3]29'!F79</f>
        <v>980</v>
      </c>
      <c r="G77" s="16">
        <f>'[3]29'!G79</f>
        <v>0</v>
      </c>
      <c r="H77" s="17">
        <f t="shared" si="59"/>
        <v>1300</v>
      </c>
      <c r="I77" s="15">
        <f>'[3]29'!J79</f>
        <v>299.20999999999998</v>
      </c>
      <c r="J77" s="16">
        <f>'[3]29'!K79</f>
        <v>0</v>
      </c>
      <c r="K77" s="16">
        <f>'[3]29'!L79</f>
        <v>0</v>
      </c>
      <c r="L77" s="16">
        <f>'[3]29'!M79</f>
        <v>0</v>
      </c>
      <c r="M77" s="16">
        <f>'[3]29'!N79</f>
        <v>0</v>
      </c>
      <c r="N77" s="16">
        <f>'[3]29'!O79</f>
        <v>0</v>
      </c>
      <c r="O77" s="17">
        <f t="shared" si="60"/>
        <v>299.20999999999998</v>
      </c>
      <c r="P77" s="18">
        <f>frq!C77</f>
        <v>1</v>
      </c>
      <c r="Q77" s="15">
        <f t="shared" si="33"/>
        <v>299.20999999999998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299.20999999999998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235.20999999999998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235.20999999999998</v>
      </c>
      <c r="AT77" s="8">
        <v>32</v>
      </c>
      <c r="AU77" s="8">
        <v>32</v>
      </c>
      <c r="AW77" s="205">
        <v>32</v>
      </c>
      <c r="AX77" s="205">
        <v>0</v>
      </c>
      <c r="AY77" s="205">
        <v>0</v>
      </c>
      <c r="AZ77" s="205">
        <v>0</v>
      </c>
      <c r="BA77" s="205">
        <v>0</v>
      </c>
      <c r="BB77" s="205">
        <v>0</v>
      </c>
      <c r="BC77" s="8">
        <f t="shared" si="51"/>
        <v>32</v>
      </c>
      <c r="BD77" s="205">
        <v>32</v>
      </c>
      <c r="BE77" s="205">
        <v>0</v>
      </c>
      <c r="BF77" s="205">
        <v>0</v>
      </c>
      <c r="BG77" s="205">
        <v>0</v>
      </c>
      <c r="BH77" s="205">
        <v>0</v>
      </c>
      <c r="BI77" s="205">
        <v>0</v>
      </c>
      <c r="BJ77" s="8">
        <f t="shared" si="52"/>
        <v>32</v>
      </c>
      <c r="BL77" s="8">
        <f t="shared" si="53"/>
        <v>32</v>
      </c>
      <c r="BM77" s="8">
        <f t="shared" si="54"/>
        <v>32</v>
      </c>
      <c r="BN77" s="8">
        <f t="shared" si="55"/>
        <v>32</v>
      </c>
      <c r="BO77" s="8">
        <f t="shared" si="56"/>
        <v>32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'[3]29'!B80</f>
        <v>320</v>
      </c>
      <c r="C78" s="16">
        <f>'[3]29'!C80</f>
        <v>0</v>
      </c>
      <c r="D78" s="16">
        <f>'[3]29'!D80</f>
        <v>0</v>
      </c>
      <c r="E78" s="16">
        <f>'[3]29'!E80</f>
        <v>0</v>
      </c>
      <c r="F78" s="16">
        <f>'[3]29'!F80</f>
        <v>980</v>
      </c>
      <c r="G78" s="16">
        <f>'[3]29'!G80</f>
        <v>0</v>
      </c>
      <c r="H78" s="17">
        <f t="shared" si="59"/>
        <v>1300</v>
      </c>
      <c r="I78" s="15">
        <f>'[3]29'!J80</f>
        <v>299.20999999999998</v>
      </c>
      <c r="J78" s="16">
        <f>'[3]29'!K80</f>
        <v>0</v>
      </c>
      <c r="K78" s="16">
        <f>'[3]29'!L80</f>
        <v>0</v>
      </c>
      <c r="L78" s="16">
        <f>'[3]29'!M80</f>
        <v>0</v>
      </c>
      <c r="M78" s="16">
        <f>'[3]29'!N80</f>
        <v>0</v>
      </c>
      <c r="N78" s="16">
        <f>'[3]29'!O80</f>
        <v>0</v>
      </c>
      <c r="O78" s="17">
        <f t="shared" si="60"/>
        <v>299.20999999999998</v>
      </c>
      <c r="P78" s="18">
        <f>frq!C78</f>
        <v>1</v>
      </c>
      <c r="Q78" s="15">
        <f t="shared" si="33"/>
        <v>299.20999999999998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299.20999999999998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235.20999999999998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235.20999999999998</v>
      </c>
      <c r="AT78" s="8">
        <v>32</v>
      </c>
      <c r="AU78" s="8">
        <v>32</v>
      </c>
      <c r="AW78" s="205">
        <v>32</v>
      </c>
      <c r="AX78" s="205">
        <v>0</v>
      </c>
      <c r="AY78" s="205">
        <v>0</v>
      </c>
      <c r="AZ78" s="205">
        <v>0</v>
      </c>
      <c r="BA78" s="205">
        <v>0</v>
      </c>
      <c r="BB78" s="205">
        <v>0</v>
      </c>
      <c r="BC78" s="8">
        <f t="shared" si="51"/>
        <v>32</v>
      </c>
      <c r="BD78" s="205">
        <v>32</v>
      </c>
      <c r="BE78" s="205">
        <v>0</v>
      </c>
      <c r="BF78" s="205">
        <v>0</v>
      </c>
      <c r="BG78" s="205">
        <v>0</v>
      </c>
      <c r="BH78" s="205">
        <v>0</v>
      </c>
      <c r="BI78" s="205">
        <v>0</v>
      </c>
      <c r="BJ78" s="8">
        <f t="shared" si="52"/>
        <v>32</v>
      </c>
      <c r="BL78" s="8">
        <f t="shared" si="53"/>
        <v>32</v>
      </c>
      <c r="BM78" s="8">
        <f t="shared" si="54"/>
        <v>32</v>
      </c>
      <c r="BN78" s="8">
        <f t="shared" si="55"/>
        <v>32</v>
      </c>
      <c r="BO78" s="8">
        <f t="shared" si="56"/>
        <v>32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'[3]29'!B81</f>
        <v>320</v>
      </c>
      <c r="C79" s="16">
        <f>'[3]29'!C81</f>
        <v>0</v>
      </c>
      <c r="D79" s="16">
        <f>'[3]29'!D81</f>
        <v>0</v>
      </c>
      <c r="E79" s="16">
        <f>'[3]29'!E81</f>
        <v>0</v>
      </c>
      <c r="F79" s="16">
        <f>'[3]29'!F81</f>
        <v>980</v>
      </c>
      <c r="G79" s="16">
        <f>'[3]29'!G81</f>
        <v>0</v>
      </c>
      <c r="H79" s="17">
        <f t="shared" si="59"/>
        <v>1300</v>
      </c>
      <c r="I79" s="15">
        <f>'[3]29'!J81</f>
        <v>299.20999999999998</v>
      </c>
      <c r="J79" s="16">
        <f>'[3]29'!K81</f>
        <v>0</v>
      </c>
      <c r="K79" s="16">
        <f>'[3]29'!L81</f>
        <v>0</v>
      </c>
      <c r="L79" s="16">
        <f>'[3]29'!M81</f>
        <v>0</v>
      </c>
      <c r="M79" s="16">
        <f>'[3]29'!N81</f>
        <v>0</v>
      </c>
      <c r="N79" s="16">
        <f>'[3]29'!O81</f>
        <v>0</v>
      </c>
      <c r="O79" s="17">
        <f t="shared" si="60"/>
        <v>299.20999999999998</v>
      </c>
      <c r="P79" s="18">
        <f>frq!C79</f>
        <v>1</v>
      </c>
      <c r="Q79" s="15">
        <f t="shared" si="33"/>
        <v>299.20999999999998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299.20999999999998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235.20999999999998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235.20999999999998</v>
      </c>
      <c r="AT79" s="8">
        <v>32</v>
      </c>
      <c r="AU79" s="8">
        <v>32</v>
      </c>
      <c r="AW79" s="205">
        <v>32</v>
      </c>
      <c r="AX79" s="205">
        <v>0</v>
      </c>
      <c r="AY79" s="205">
        <v>0</v>
      </c>
      <c r="AZ79" s="205">
        <v>0</v>
      </c>
      <c r="BA79" s="205">
        <v>0</v>
      </c>
      <c r="BB79" s="205">
        <v>0</v>
      </c>
      <c r="BC79" s="8">
        <f t="shared" si="51"/>
        <v>32</v>
      </c>
      <c r="BD79" s="205">
        <v>32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'[3]29'!B82</f>
        <v>320</v>
      </c>
      <c r="C80" s="16">
        <f>'[3]29'!C82</f>
        <v>0</v>
      </c>
      <c r="D80" s="16">
        <f>'[3]29'!D82</f>
        <v>0</v>
      </c>
      <c r="E80" s="16">
        <f>'[3]29'!E82</f>
        <v>0</v>
      </c>
      <c r="F80" s="16">
        <f>'[3]29'!F82</f>
        <v>980</v>
      </c>
      <c r="G80" s="16">
        <f>'[3]29'!G82</f>
        <v>0</v>
      </c>
      <c r="H80" s="17">
        <f t="shared" si="59"/>
        <v>1300</v>
      </c>
      <c r="I80" s="15">
        <f>'[3]29'!J82</f>
        <v>299.20999999999998</v>
      </c>
      <c r="J80" s="16">
        <f>'[3]29'!K82</f>
        <v>0</v>
      </c>
      <c r="K80" s="16">
        <f>'[3]29'!L82</f>
        <v>0</v>
      </c>
      <c r="L80" s="16">
        <f>'[3]29'!M82</f>
        <v>0</v>
      </c>
      <c r="M80" s="16">
        <f>'[3]29'!N82</f>
        <v>0</v>
      </c>
      <c r="N80" s="16">
        <f>'[3]29'!O82</f>
        <v>0</v>
      </c>
      <c r="O80" s="17">
        <f t="shared" si="60"/>
        <v>299.20999999999998</v>
      </c>
      <c r="P80" s="18">
        <f>frq!C80</f>
        <v>1</v>
      </c>
      <c r="Q80" s="15">
        <f t="shared" si="33"/>
        <v>299.20999999999998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299.20999999999998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235.20999999999998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235.20999999999998</v>
      </c>
      <c r="AT80" s="8">
        <v>32</v>
      </c>
      <c r="AU80" s="8">
        <v>32</v>
      </c>
      <c r="AW80" s="205">
        <v>32</v>
      </c>
      <c r="AX80" s="205">
        <v>0</v>
      </c>
      <c r="AY80" s="205">
        <v>0</v>
      </c>
      <c r="AZ80" s="205">
        <v>0</v>
      </c>
      <c r="BA80" s="205">
        <v>0</v>
      </c>
      <c r="BB80" s="205">
        <v>0</v>
      </c>
      <c r="BC80" s="8">
        <f t="shared" si="51"/>
        <v>32</v>
      </c>
      <c r="BD80" s="205">
        <v>32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'[3]29'!B83</f>
        <v>320</v>
      </c>
      <c r="C81" s="16">
        <f>'[3]29'!C83</f>
        <v>0</v>
      </c>
      <c r="D81" s="16">
        <f>'[3]29'!D83</f>
        <v>0</v>
      </c>
      <c r="E81" s="16">
        <f>'[3]29'!E83</f>
        <v>0</v>
      </c>
      <c r="F81" s="16">
        <f>'[3]29'!F83</f>
        <v>980</v>
      </c>
      <c r="G81" s="16">
        <f>'[3]29'!G83</f>
        <v>0</v>
      </c>
      <c r="H81" s="17">
        <f t="shared" si="59"/>
        <v>1300</v>
      </c>
      <c r="I81" s="15">
        <f>'[3]29'!J83</f>
        <v>299.20999999999998</v>
      </c>
      <c r="J81" s="16">
        <f>'[3]29'!K83</f>
        <v>0</v>
      </c>
      <c r="K81" s="16">
        <f>'[3]29'!L83</f>
        <v>0</v>
      </c>
      <c r="L81" s="16">
        <f>'[3]29'!M83</f>
        <v>0</v>
      </c>
      <c r="M81" s="16">
        <f>'[3]29'!N83</f>
        <v>0</v>
      </c>
      <c r="N81" s="16">
        <f>'[3]29'!O83</f>
        <v>0</v>
      </c>
      <c r="O81" s="17">
        <f t="shared" si="60"/>
        <v>299.20999999999998</v>
      </c>
      <c r="P81" s="18">
        <f>frq!C81</f>
        <v>1</v>
      </c>
      <c r="Q81" s="15">
        <f t="shared" si="33"/>
        <v>299.20999999999998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299.20999999999998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235.20999999999998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235.20999999999998</v>
      </c>
      <c r="AT81" s="8">
        <v>32</v>
      </c>
      <c r="AU81" s="8">
        <v>32</v>
      </c>
      <c r="AW81" s="205">
        <v>32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8">
        <f t="shared" si="51"/>
        <v>32</v>
      </c>
      <c r="BD81" s="205">
        <v>32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'[3]29'!B84</f>
        <v>320</v>
      </c>
      <c r="C82" s="16">
        <f>'[3]29'!C84</f>
        <v>0</v>
      </c>
      <c r="D82" s="16">
        <f>'[3]29'!D84</f>
        <v>0</v>
      </c>
      <c r="E82" s="16">
        <f>'[3]29'!E84</f>
        <v>0</v>
      </c>
      <c r="F82" s="16">
        <f>'[3]29'!F84</f>
        <v>980</v>
      </c>
      <c r="G82" s="16">
        <f>'[3]29'!G84</f>
        <v>0</v>
      </c>
      <c r="H82" s="17">
        <f t="shared" si="59"/>
        <v>1300</v>
      </c>
      <c r="I82" s="15">
        <f>'[3]29'!J84</f>
        <v>299.20999999999998</v>
      </c>
      <c r="J82" s="16">
        <f>'[3]29'!K84</f>
        <v>0</v>
      </c>
      <c r="K82" s="16">
        <f>'[3]29'!L84</f>
        <v>0</v>
      </c>
      <c r="L82" s="16">
        <f>'[3]29'!M84</f>
        <v>0</v>
      </c>
      <c r="M82" s="16">
        <f>'[3]29'!N84</f>
        <v>0</v>
      </c>
      <c r="N82" s="16">
        <f>'[3]29'!O84</f>
        <v>0</v>
      </c>
      <c r="O82" s="17">
        <f t="shared" si="60"/>
        <v>299.20999999999998</v>
      </c>
      <c r="P82" s="18">
        <f>frq!C82</f>
        <v>1</v>
      </c>
      <c r="Q82" s="15">
        <f t="shared" si="33"/>
        <v>299.20999999999998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299.20999999999998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235.20999999999998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235.20999999999998</v>
      </c>
      <c r="AT82" s="8">
        <v>32</v>
      </c>
      <c r="AU82" s="8">
        <v>32</v>
      </c>
      <c r="AW82" s="205">
        <v>32</v>
      </c>
      <c r="AX82" s="205">
        <v>0</v>
      </c>
      <c r="AY82" s="205">
        <v>0</v>
      </c>
      <c r="AZ82" s="205">
        <v>0</v>
      </c>
      <c r="BA82" s="205">
        <v>0</v>
      </c>
      <c r="BB82" s="205">
        <v>0</v>
      </c>
      <c r="BC82" s="8">
        <f t="shared" si="51"/>
        <v>32</v>
      </c>
      <c r="BD82" s="205">
        <v>32</v>
      </c>
      <c r="BE82" s="205">
        <v>0</v>
      </c>
      <c r="BF82" s="205">
        <v>0</v>
      </c>
      <c r="BG82" s="205">
        <v>0</v>
      </c>
      <c r="BH82" s="205">
        <v>0</v>
      </c>
      <c r="BI82" s="205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'[3]29'!B85</f>
        <v>320</v>
      </c>
      <c r="C83" s="16">
        <f>'[3]29'!C85</f>
        <v>0</v>
      </c>
      <c r="D83" s="16">
        <f>'[3]29'!D85</f>
        <v>0</v>
      </c>
      <c r="E83" s="16">
        <f>'[3]29'!E85</f>
        <v>0</v>
      </c>
      <c r="F83" s="16">
        <f>'[3]29'!F85</f>
        <v>980</v>
      </c>
      <c r="G83" s="16">
        <f>'[3]29'!G85</f>
        <v>0</v>
      </c>
      <c r="H83" s="17">
        <f t="shared" si="59"/>
        <v>1300</v>
      </c>
      <c r="I83" s="15">
        <f>'[3]29'!J85</f>
        <v>299.20999999999998</v>
      </c>
      <c r="J83" s="16">
        <f>'[3]29'!K85</f>
        <v>0</v>
      </c>
      <c r="K83" s="16">
        <f>'[3]29'!L85</f>
        <v>0</v>
      </c>
      <c r="L83" s="16">
        <f>'[3]29'!M85</f>
        <v>0</v>
      </c>
      <c r="M83" s="16">
        <f>'[3]29'!N85</f>
        <v>0</v>
      </c>
      <c r="N83" s="16">
        <f>'[3]29'!O85</f>
        <v>0</v>
      </c>
      <c r="O83" s="17">
        <f t="shared" si="60"/>
        <v>299.20999999999998</v>
      </c>
      <c r="P83" s="18">
        <f>frq!C83</f>
        <v>1</v>
      </c>
      <c r="Q83" s="15">
        <f t="shared" si="33"/>
        <v>299.20999999999998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299.20999999999998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235.20999999999998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235.20999999999998</v>
      </c>
      <c r="AT83" s="8">
        <v>32</v>
      </c>
      <c r="AU83" s="8">
        <v>32</v>
      </c>
      <c r="AW83" s="205">
        <v>32</v>
      </c>
      <c r="AX83" s="205">
        <v>0</v>
      </c>
      <c r="AY83" s="205">
        <v>0</v>
      </c>
      <c r="AZ83" s="205">
        <v>0</v>
      </c>
      <c r="BA83" s="205">
        <v>0</v>
      </c>
      <c r="BB83" s="205">
        <v>0</v>
      </c>
      <c r="BC83" s="8">
        <f t="shared" si="51"/>
        <v>32</v>
      </c>
      <c r="BD83" s="205">
        <v>32</v>
      </c>
      <c r="BE83" s="205">
        <v>0</v>
      </c>
      <c r="BF83" s="205">
        <v>0</v>
      </c>
      <c r="BG83" s="205">
        <v>0</v>
      </c>
      <c r="BH83" s="205">
        <v>0</v>
      </c>
      <c r="BI83" s="205">
        <v>0</v>
      </c>
      <c r="BJ83" s="8">
        <f t="shared" si="52"/>
        <v>32</v>
      </c>
      <c r="BL83" s="8">
        <f t="shared" si="53"/>
        <v>32</v>
      </c>
      <c r="BM83" s="8">
        <f t="shared" si="54"/>
        <v>32</v>
      </c>
      <c r="BN83" s="8">
        <f t="shared" si="55"/>
        <v>32</v>
      </c>
      <c r="BO83" s="8">
        <f t="shared" si="56"/>
        <v>32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'[3]29'!B86</f>
        <v>320</v>
      </c>
      <c r="C84" s="16">
        <f>'[3]29'!C86</f>
        <v>0</v>
      </c>
      <c r="D84" s="16">
        <f>'[3]29'!D86</f>
        <v>0</v>
      </c>
      <c r="E84" s="16">
        <f>'[3]29'!E86</f>
        <v>0</v>
      </c>
      <c r="F84" s="16">
        <f>'[3]29'!F86</f>
        <v>980</v>
      </c>
      <c r="G84" s="16">
        <f>'[3]29'!G86</f>
        <v>0</v>
      </c>
      <c r="H84" s="17">
        <f t="shared" si="59"/>
        <v>1300</v>
      </c>
      <c r="I84" s="15">
        <f>'[3]29'!J86</f>
        <v>299.20999999999998</v>
      </c>
      <c r="J84" s="16">
        <f>'[3]29'!K86</f>
        <v>0</v>
      </c>
      <c r="K84" s="16">
        <f>'[3]29'!L86</f>
        <v>0</v>
      </c>
      <c r="L84" s="16">
        <f>'[3]29'!M86</f>
        <v>0</v>
      </c>
      <c r="M84" s="16">
        <f>'[3]29'!N86</f>
        <v>0</v>
      </c>
      <c r="N84" s="16">
        <f>'[3]29'!O86</f>
        <v>0</v>
      </c>
      <c r="O84" s="17">
        <f t="shared" si="60"/>
        <v>299.20999999999998</v>
      </c>
      <c r="P84" s="18">
        <f>frq!C84</f>
        <v>1</v>
      </c>
      <c r="Q84" s="15">
        <f t="shared" si="33"/>
        <v>299.20999999999998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299.20999999999998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235.20999999999998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235.20999999999998</v>
      </c>
      <c r="AT84" s="8">
        <v>32</v>
      </c>
      <c r="AU84" s="8">
        <v>32</v>
      </c>
      <c r="AW84" s="205">
        <v>32</v>
      </c>
      <c r="AX84" s="205">
        <v>0</v>
      </c>
      <c r="AY84" s="205">
        <v>0</v>
      </c>
      <c r="AZ84" s="205">
        <v>0</v>
      </c>
      <c r="BA84" s="205">
        <v>0</v>
      </c>
      <c r="BB84" s="205">
        <v>0</v>
      </c>
      <c r="BC84" s="8">
        <f t="shared" si="51"/>
        <v>32</v>
      </c>
      <c r="BD84" s="205">
        <v>32</v>
      </c>
      <c r="BE84" s="205">
        <v>0</v>
      </c>
      <c r="BF84" s="205">
        <v>0</v>
      </c>
      <c r="BG84" s="205">
        <v>0</v>
      </c>
      <c r="BH84" s="205">
        <v>0</v>
      </c>
      <c r="BI84" s="205">
        <v>0</v>
      </c>
      <c r="BJ84" s="8">
        <f t="shared" si="52"/>
        <v>32</v>
      </c>
      <c r="BL84" s="8">
        <f t="shared" si="53"/>
        <v>32</v>
      </c>
      <c r="BM84" s="8">
        <f t="shared" si="54"/>
        <v>32</v>
      </c>
      <c r="BN84" s="8">
        <f t="shared" si="55"/>
        <v>32</v>
      </c>
      <c r="BO84" s="8">
        <f t="shared" si="56"/>
        <v>32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'[3]29'!B87</f>
        <v>320</v>
      </c>
      <c r="C85" s="16">
        <f>'[3]29'!C87</f>
        <v>0</v>
      </c>
      <c r="D85" s="16">
        <f>'[3]29'!D87</f>
        <v>0</v>
      </c>
      <c r="E85" s="16">
        <f>'[3]29'!E87</f>
        <v>0</v>
      </c>
      <c r="F85" s="16">
        <f>'[3]29'!F87</f>
        <v>980</v>
      </c>
      <c r="G85" s="16">
        <f>'[3]29'!G87</f>
        <v>0</v>
      </c>
      <c r="H85" s="17">
        <f t="shared" si="59"/>
        <v>1300</v>
      </c>
      <c r="I85" s="15">
        <f>'[3]29'!J87</f>
        <v>310</v>
      </c>
      <c r="J85" s="16">
        <f>'[3]29'!K87</f>
        <v>0</v>
      </c>
      <c r="K85" s="16">
        <f>'[3]29'!L87</f>
        <v>0</v>
      </c>
      <c r="L85" s="16">
        <f>'[3]29'!M87</f>
        <v>0</v>
      </c>
      <c r="M85" s="16">
        <f>'[3]29'!N87</f>
        <v>0</v>
      </c>
      <c r="N85" s="16">
        <f>'[3]29'!O87</f>
        <v>0</v>
      </c>
      <c r="O85" s="17">
        <f t="shared" si="60"/>
        <v>310</v>
      </c>
      <c r="P85" s="18">
        <f>frq!C85</f>
        <v>1</v>
      </c>
      <c r="Q85" s="15">
        <f t="shared" si="33"/>
        <v>310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310</v>
      </c>
      <c r="X85" s="8">
        <f t="shared" si="36"/>
        <v>31.51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31.51</v>
      </c>
      <c r="AE85" s="8">
        <f t="shared" si="43"/>
        <v>31.51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31.51</v>
      </c>
      <c r="AL85" s="8">
        <f t="shared" si="35"/>
        <v>246.98000000000002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246.98000000000002</v>
      </c>
      <c r="AT85" s="8">
        <v>32</v>
      </c>
      <c r="AU85" s="8">
        <v>32</v>
      </c>
      <c r="AW85" s="205">
        <v>31.51</v>
      </c>
      <c r="AX85" s="205">
        <v>0</v>
      </c>
      <c r="AY85" s="205">
        <v>0</v>
      </c>
      <c r="AZ85" s="205">
        <v>0</v>
      </c>
      <c r="BA85" s="205">
        <v>0</v>
      </c>
      <c r="BB85" s="205">
        <v>0</v>
      </c>
      <c r="BC85" s="8">
        <f t="shared" si="51"/>
        <v>31.51</v>
      </c>
      <c r="BD85" s="205">
        <v>31.51</v>
      </c>
      <c r="BE85" s="205">
        <v>0</v>
      </c>
      <c r="BF85" s="205">
        <v>0</v>
      </c>
      <c r="BG85" s="205">
        <v>0</v>
      </c>
      <c r="BH85" s="205">
        <v>0</v>
      </c>
      <c r="BI85" s="205">
        <v>0</v>
      </c>
      <c r="BJ85" s="8">
        <f t="shared" si="52"/>
        <v>31.51</v>
      </c>
      <c r="BL85" s="8">
        <f t="shared" si="53"/>
        <v>32</v>
      </c>
      <c r="BM85" s="8">
        <f t="shared" si="54"/>
        <v>32</v>
      </c>
      <c r="BN85" s="8">
        <f t="shared" si="55"/>
        <v>31.51</v>
      </c>
      <c r="BO85" s="8">
        <f t="shared" si="56"/>
        <v>31.51</v>
      </c>
      <c r="BP85" s="139">
        <f t="shared" si="57"/>
        <v>0.48999999999999844</v>
      </c>
      <c r="BQ85" s="139">
        <f t="shared" si="58"/>
        <v>0.48999999999999844</v>
      </c>
    </row>
    <row r="86" spans="1:69">
      <c r="A86" s="8" t="s">
        <v>128</v>
      </c>
      <c r="B86" s="15">
        <f>'[3]29'!B88</f>
        <v>320</v>
      </c>
      <c r="C86" s="16">
        <f>'[3]29'!C88</f>
        <v>0</v>
      </c>
      <c r="D86" s="16">
        <f>'[3]29'!D88</f>
        <v>0</v>
      </c>
      <c r="E86" s="16">
        <f>'[3]29'!E88</f>
        <v>0</v>
      </c>
      <c r="F86" s="16">
        <f>'[3]29'!F88</f>
        <v>980</v>
      </c>
      <c r="G86" s="16">
        <f>'[3]29'!G88</f>
        <v>0</v>
      </c>
      <c r="H86" s="17">
        <f t="shared" si="59"/>
        <v>1300</v>
      </c>
      <c r="I86" s="15">
        <f>'[3]29'!J88</f>
        <v>310</v>
      </c>
      <c r="J86" s="16">
        <f>'[3]29'!K88</f>
        <v>0</v>
      </c>
      <c r="K86" s="16">
        <f>'[3]29'!L88</f>
        <v>0</v>
      </c>
      <c r="L86" s="16">
        <f>'[3]29'!M88</f>
        <v>0</v>
      </c>
      <c r="M86" s="16">
        <f>'[3]29'!N88</f>
        <v>0</v>
      </c>
      <c r="N86" s="16">
        <f>'[3]29'!O88</f>
        <v>0</v>
      </c>
      <c r="O86" s="17">
        <f t="shared" si="60"/>
        <v>310</v>
      </c>
      <c r="P86" s="18">
        <f>frq!C86</f>
        <v>1</v>
      </c>
      <c r="Q86" s="15">
        <f t="shared" si="33"/>
        <v>310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310</v>
      </c>
      <c r="X86" s="8">
        <f t="shared" si="36"/>
        <v>31.51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31.51</v>
      </c>
      <c r="AE86" s="8">
        <f t="shared" si="43"/>
        <v>31.51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31.51</v>
      </c>
      <c r="AL86" s="8">
        <f t="shared" si="35"/>
        <v>246.98000000000002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246.98000000000002</v>
      </c>
      <c r="AT86" s="8">
        <v>32</v>
      </c>
      <c r="AU86" s="8">
        <v>32</v>
      </c>
      <c r="AW86" s="205">
        <v>31.51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8">
        <f t="shared" si="51"/>
        <v>31.51</v>
      </c>
      <c r="BD86" s="205">
        <v>31.51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8">
        <f t="shared" si="52"/>
        <v>31.51</v>
      </c>
      <c r="BL86" s="8">
        <f t="shared" si="53"/>
        <v>32</v>
      </c>
      <c r="BM86" s="8">
        <f t="shared" si="54"/>
        <v>32</v>
      </c>
      <c r="BN86" s="8">
        <f t="shared" si="55"/>
        <v>31.51</v>
      </c>
      <c r="BO86" s="8">
        <f t="shared" si="56"/>
        <v>31.51</v>
      </c>
      <c r="BP86" s="139">
        <f t="shared" si="57"/>
        <v>0.48999999999999844</v>
      </c>
      <c r="BQ86" s="139">
        <f t="shared" si="58"/>
        <v>0.48999999999999844</v>
      </c>
    </row>
    <row r="87" spans="1:69">
      <c r="A87" s="8" t="s">
        <v>129</v>
      </c>
      <c r="B87" s="15">
        <f>'[3]29'!B89</f>
        <v>320</v>
      </c>
      <c r="C87" s="16">
        <f>'[3]29'!C89</f>
        <v>0</v>
      </c>
      <c r="D87" s="16">
        <f>'[3]29'!D89</f>
        <v>0</v>
      </c>
      <c r="E87" s="16">
        <f>'[3]29'!E89</f>
        <v>0</v>
      </c>
      <c r="F87" s="16">
        <f>'[3]29'!F89</f>
        <v>980</v>
      </c>
      <c r="G87" s="16">
        <f>'[3]29'!G89</f>
        <v>0</v>
      </c>
      <c r="H87" s="17">
        <f t="shared" si="59"/>
        <v>1300</v>
      </c>
      <c r="I87" s="15">
        <f>'[3]29'!J89</f>
        <v>299.20999999999998</v>
      </c>
      <c r="J87" s="16">
        <f>'[3]29'!K89</f>
        <v>0</v>
      </c>
      <c r="K87" s="16">
        <f>'[3]29'!L89</f>
        <v>0</v>
      </c>
      <c r="L87" s="16">
        <f>'[3]29'!M89</f>
        <v>0</v>
      </c>
      <c r="M87" s="16">
        <f>'[3]29'!N89</f>
        <v>0</v>
      </c>
      <c r="N87" s="16">
        <f>'[3]29'!O89</f>
        <v>0</v>
      </c>
      <c r="O87" s="17">
        <f t="shared" si="60"/>
        <v>299.20999999999998</v>
      </c>
      <c r="P87" s="18">
        <f>frq!C87</f>
        <v>1</v>
      </c>
      <c r="Q87" s="15">
        <f t="shared" si="33"/>
        <v>299.20999999999998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299.20999999999998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235.20999999999998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235.20999999999998</v>
      </c>
      <c r="AT87" s="8">
        <v>32</v>
      </c>
      <c r="AU87" s="8">
        <v>32</v>
      </c>
      <c r="AW87" s="205">
        <v>32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8">
        <f t="shared" si="51"/>
        <v>32</v>
      </c>
      <c r="BD87" s="205">
        <v>32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8">
        <f t="shared" si="52"/>
        <v>32</v>
      </c>
      <c r="BL87" s="8">
        <f t="shared" si="53"/>
        <v>32</v>
      </c>
      <c r="BM87" s="8">
        <f t="shared" si="54"/>
        <v>32</v>
      </c>
      <c r="BN87" s="8">
        <f t="shared" si="55"/>
        <v>32</v>
      </c>
      <c r="BO87" s="8">
        <f t="shared" si="56"/>
        <v>32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'[3]29'!B90</f>
        <v>320</v>
      </c>
      <c r="C88" s="16">
        <f>'[3]29'!C90</f>
        <v>0</v>
      </c>
      <c r="D88" s="16">
        <f>'[3]29'!D90</f>
        <v>0</v>
      </c>
      <c r="E88" s="16">
        <f>'[3]29'!E90</f>
        <v>0</v>
      </c>
      <c r="F88" s="16">
        <f>'[3]29'!F90</f>
        <v>980</v>
      </c>
      <c r="G88" s="16">
        <f>'[3]29'!G90</f>
        <v>0</v>
      </c>
      <c r="H88" s="17">
        <f t="shared" si="59"/>
        <v>1300</v>
      </c>
      <c r="I88" s="15">
        <f>'[3]29'!J90</f>
        <v>299.20999999999998</v>
      </c>
      <c r="J88" s="16">
        <f>'[3]29'!K90</f>
        <v>0</v>
      </c>
      <c r="K88" s="16">
        <f>'[3]29'!L90</f>
        <v>0</v>
      </c>
      <c r="L88" s="16">
        <f>'[3]29'!M90</f>
        <v>0</v>
      </c>
      <c r="M88" s="16">
        <f>'[3]29'!N90</f>
        <v>0</v>
      </c>
      <c r="N88" s="16">
        <f>'[3]29'!O90</f>
        <v>0</v>
      </c>
      <c r="O88" s="17">
        <f t="shared" si="60"/>
        <v>299.20999999999998</v>
      </c>
      <c r="P88" s="18">
        <f>frq!C88</f>
        <v>1</v>
      </c>
      <c r="Q88" s="15">
        <f t="shared" si="33"/>
        <v>299.20999999999998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299.20999999999998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235.20999999999998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235.20999999999998</v>
      </c>
      <c r="AT88" s="8">
        <v>32</v>
      </c>
      <c r="AU88" s="8">
        <v>32</v>
      </c>
      <c r="AW88" s="205">
        <v>32</v>
      </c>
      <c r="AX88" s="205">
        <v>0</v>
      </c>
      <c r="AY88" s="205">
        <v>0</v>
      </c>
      <c r="AZ88" s="205">
        <v>0</v>
      </c>
      <c r="BA88" s="205">
        <v>0</v>
      </c>
      <c r="BB88" s="205">
        <v>0</v>
      </c>
      <c r="BC88" s="8">
        <f t="shared" si="51"/>
        <v>32</v>
      </c>
      <c r="BD88" s="205">
        <v>32</v>
      </c>
      <c r="BE88" s="205">
        <v>0</v>
      </c>
      <c r="BF88" s="205">
        <v>0</v>
      </c>
      <c r="BG88" s="205">
        <v>0</v>
      </c>
      <c r="BH88" s="205">
        <v>0</v>
      </c>
      <c r="BI88" s="205">
        <v>0</v>
      </c>
      <c r="BJ88" s="8">
        <f t="shared" si="52"/>
        <v>32</v>
      </c>
      <c r="BL88" s="8">
        <f t="shared" si="53"/>
        <v>32</v>
      </c>
      <c r="BM88" s="8">
        <f t="shared" si="54"/>
        <v>32</v>
      </c>
      <c r="BN88" s="8">
        <f t="shared" si="55"/>
        <v>32</v>
      </c>
      <c r="BO88" s="8">
        <f t="shared" si="56"/>
        <v>32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'[3]29'!B91</f>
        <v>320</v>
      </c>
      <c r="C89" s="16">
        <f>'[3]29'!C91</f>
        <v>0</v>
      </c>
      <c r="D89" s="16">
        <f>'[3]29'!D91</f>
        <v>0</v>
      </c>
      <c r="E89" s="16">
        <f>'[3]29'!E91</f>
        <v>0</v>
      </c>
      <c r="F89" s="16">
        <f>'[3]29'!F91</f>
        <v>980</v>
      </c>
      <c r="G89" s="16">
        <f>'[3]29'!G91</f>
        <v>0</v>
      </c>
      <c r="H89" s="17">
        <f t="shared" si="59"/>
        <v>1300</v>
      </c>
      <c r="I89" s="15">
        <f>'[3]29'!J91</f>
        <v>310</v>
      </c>
      <c r="J89" s="16">
        <f>'[3]29'!K91</f>
        <v>0</v>
      </c>
      <c r="K89" s="16">
        <f>'[3]29'!L91</f>
        <v>0</v>
      </c>
      <c r="L89" s="16">
        <f>'[3]29'!M91</f>
        <v>0</v>
      </c>
      <c r="M89" s="16">
        <f>'[3]29'!N91</f>
        <v>0</v>
      </c>
      <c r="N89" s="16">
        <f>'[3]29'!O91</f>
        <v>0</v>
      </c>
      <c r="O89" s="17">
        <f t="shared" si="60"/>
        <v>310</v>
      </c>
      <c r="P89" s="18">
        <f>frq!C89</f>
        <v>1</v>
      </c>
      <c r="Q89" s="15">
        <f t="shared" si="33"/>
        <v>310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310</v>
      </c>
      <c r="X89" s="8">
        <f t="shared" si="36"/>
        <v>31.51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31.51</v>
      </c>
      <c r="AE89" s="8">
        <f t="shared" si="43"/>
        <v>31.51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31.51</v>
      </c>
      <c r="AL89" s="8">
        <f t="shared" si="35"/>
        <v>246.98000000000002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246.98000000000002</v>
      </c>
      <c r="AT89" s="8">
        <v>31.51</v>
      </c>
      <c r="AU89" s="8">
        <v>31.51</v>
      </c>
      <c r="AW89" s="205">
        <v>31.51</v>
      </c>
      <c r="AX89" s="205">
        <v>0</v>
      </c>
      <c r="AY89" s="205">
        <v>0</v>
      </c>
      <c r="AZ89" s="205">
        <v>0</v>
      </c>
      <c r="BA89" s="205">
        <v>0</v>
      </c>
      <c r="BB89" s="205">
        <v>0</v>
      </c>
      <c r="BC89" s="8">
        <f t="shared" si="51"/>
        <v>31.51</v>
      </c>
      <c r="BD89" s="205">
        <v>31.51</v>
      </c>
      <c r="BE89" s="205">
        <v>0</v>
      </c>
      <c r="BF89" s="205">
        <v>0</v>
      </c>
      <c r="BG89" s="205">
        <v>0</v>
      </c>
      <c r="BH89" s="205">
        <v>0</v>
      </c>
      <c r="BI89" s="205">
        <v>0</v>
      </c>
      <c r="BJ89" s="8">
        <f t="shared" si="52"/>
        <v>31.51</v>
      </c>
      <c r="BL89" s="8">
        <f t="shared" si="53"/>
        <v>31.51</v>
      </c>
      <c r="BM89" s="8">
        <f t="shared" si="54"/>
        <v>31.51</v>
      </c>
      <c r="BN89" s="8">
        <f t="shared" si="55"/>
        <v>31.51</v>
      </c>
      <c r="BO89" s="8">
        <f t="shared" si="56"/>
        <v>31.51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'[3]29'!B92</f>
        <v>320</v>
      </c>
      <c r="C90" s="16">
        <f>'[3]29'!C92</f>
        <v>0</v>
      </c>
      <c r="D90" s="16">
        <f>'[3]29'!D92</f>
        <v>0</v>
      </c>
      <c r="E90" s="16">
        <f>'[3]29'!E92</f>
        <v>0</v>
      </c>
      <c r="F90" s="16">
        <f>'[3]29'!F92</f>
        <v>980</v>
      </c>
      <c r="G90" s="16">
        <f>'[3]29'!G92</f>
        <v>0</v>
      </c>
      <c r="H90" s="17">
        <f t="shared" si="59"/>
        <v>1300</v>
      </c>
      <c r="I90" s="15">
        <f>'[3]29'!J92</f>
        <v>310</v>
      </c>
      <c r="J90" s="16">
        <f>'[3]29'!K92</f>
        <v>0</v>
      </c>
      <c r="K90" s="16">
        <f>'[3]29'!L92</f>
        <v>0</v>
      </c>
      <c r="L90" s="16">
        <f>'[3]29'!M92</f>
        <v>0</v>
      </c>
      <c r="M90" s="16">
        <f>'[3]29'!N92</f>
        <v>0</v>
      </c>
      <c r="N90" s="16">
        <f>'[3]29'!O92</f>
        <v>0</v>
      </c>
      <c r="O90" s="17">
        <f t="shared" si="60"/>
        <v>310</v>
      </c>
      <c r="P90" s="18">
        <f>frq!C90</f>
        <v>1</v>
      </c>
      <c r="Q90" s="15">
        <f t="shared" si="33"/>
        <v>310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310</v>
      </c>
      <c r="X90" s="8">
        <f t="shared" si="36"/>
        <v>31.51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31.51</v>
      </c>
      <c r="AE90" s="8">
        <f t="shared" si="43"/>
        <v>31.51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31.51</v>
      </c>
      <c r="AL90" s="8">
        <f t="shared" si="35"/>
        <v>246.98000000000002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246.98000000000002</v>
      </c>
      <c r="AT90" s="8">
        <v>31.51</v>
      </c>
      <c r="AU90" s="8">
        <v>31.51</v>
      </c>
      <c r="AW90" s="205">
        <v>31.51</v>
      </c>
      <c r="AX90" s="205">
        <v>0</v>
      </c>
      <c r="AY90" s="205">
        <v>0</v>
      </c>
      <c r="AZ90" s="205">
        <v>0</v>
      </c>
      <c r="BA90" s="205">
        <v>0</v>
      </c>
      <c r="BB90" s="205">
        <v>0</v>
      </c>
      <c r="BC90" s="8">
        <f t="shared" si="51"/>
        <v>31.51</v>
      </c>
      <c r="BD90" s="205">
        <v>31.51</v>
      </c>
      <c r="BE90" s="205">
        <v>0</v>
      </c>
      <c r="BF90" s="205">
        <v>0</v>
      </c>
      <c r="BG90" s="205">
        <v>0</v>
      </c>
      <c r="BH90" s="205">
        <v>0</v>
      </c>
      <c r="BI90" s="205">
        <v>0</v>
      </c>
      <c r="BJ90" s="8">
        <f t="shared" si="52"/>
        <v>31.51</v>
      </c>
      <c r="BL90" s="8">
        <f t="shared" si="53"/>
        <v>31.51</v>
      </c>
      <c r="BM90" s="8">
        <f t="shared" si="54"/>
        <v>31.51</v>
      </c>
      <c r="BN90" s="8">
        <f t="shared" si="55"/>
        <v>31.51</v>
      </c>
      <c r="BO90" s="8">
        <f t="shared" si="56"/>
        <v>31.51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'[3]29'!B93</f>
        <v>320</v>
      </c>
      <c r="C91" s="16">
        <f>'[3]29'!C93</f>
        <v>0</v>
      </c>
      <c r="D91" s="16">
        <f>'[3]29'!D93</f>
        <v>0</v>
      </c>
      <c r="E91" s="16">
        <f>'[3]29'!E93</f>
        <v>0</v>
      </c>
      <c r="F91" s="16">
        <f>'[3]29'!F93</f>
        <v>980</v>
      </c>
      <c r="G91" s="16">
        <f>'[3]29'!G93</f>
        <v>0</v>
      </c>
      <c r="H91" s="17">
        <f t="shared" si="59"/>
        <v>1300</v>
      </c>
      <c r="I91" s="15">
        <f>'[3]29'!J93</f>
        <v>310</v>
      </c>
      <c r="J91" s="16">
        <f>'[3]29'!K93</f>
        <v>0</v>
      </c>
      <c r="K91" s="16">
        <f>'[3]29'!L93</f>
        <v>0</v>
      </c>
      <c r="L91" s="16">
        <f>'[3]29'!M93</f>
        <v>0</v>
      </c>
      <c r="M91" s="16">
        <f>'[3]29'!N93</f>
        <v>0</v>
      </c>
      <c r="N91" s="16">
        <f>'[3]29'!O93</f>
        <v>0</v>
      </c>
      <c r="O91" s="17">
        <f t="shared" si="60"/>
        <v>310</v>
      </c>
      <c r="P91" s="18">
        <f>frq!C91</f>
        <v>1</v>
      </c>
      <c r="Q91" s="15">
        <f t="shared" si="33"/>
        <v>310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310</v>
      </c>
      <c r="X91" s="8">
        <f t="shared" si="36"/>
        <v>31.51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31.51</v>
      </c>
      <c r="AE91" s="8">
        <f t="shared" si="43"/>
        <v>31.51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31.51</v>
      </c>
      <c r="AL91" s="8">
        <f t="shared" si="35"/>
        <v>246.98000000000002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246.98000000000002</v>
      </c>
      <c r="AT91" s="8">
        <v>31.51</v>
      </c>
      <c r="AU91" s="8">
        <v>31.51</v>
      </c>
      <c r="AW91" s="205">
        <v>31.51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8">
        <f t="shared" si="51"/>
        <v>31.51</v>
      </c>
      <c r="BD91" s="205">
        <v>31.51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8">
        <f t="shared" si="52"/>
        <v>31.51</v>
      </c>
      <c r="BL91" s="8">
        <f t="shared" si="53"/>
        <v>31.51</v>
      </c>
      <c r="BM91" s="8">
        <f t="shared" si="54"/>
        <v>31.51</v>
      </c>
      <c r="BN91" s="8">
        <f t="shared" si="55"/>
        <v>31.51</v>
      </c>
      <c r="BO91" s="8">
        <f t="shared" si="56"/>
        <v>31.51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'[3]29'!B94</f>
        <v>320</v>
      </c>
      <c r="C92" s="16">
        <f>'[3]29'!C94</f>
        <v>0</v>
      </c>
      <c r="D92" s="16">
        <f>'[3]29'!D94</f>
        <v>0</v>
      </c>
      <c r="E92" s="16">
        <f>'[3]29'!E94</f>
        <v>0</v>
      </c>
      <c r="F92" s="16">
        <f>'[3]29'!F94</f>
        <v>980</v>
      </c>
      <c r="G92" s="16">
        <f>'[3]29'!G94</f>
        <v>0</v>
      </c>
      <c r="H92" s="17">
        <f t="shared" si="59"/>
        <v>1300</v>
      </c>
      <c r="I92" s="15">
        <f>'[3]29'!J94</f>
        <v>310</v>
      </c>
      <c r="J92" s="16">
        <f>'[3]29'!K94</f>
        <v>0</v>
      </c>
      <c r="K92" s="16">
        <f>'[3]29'!L94</f>
        <v>0</v>
      </c>
      <c r="L92" s="16">
        <f>'[3]29'!M94</f>
        <v>0</v>
      </c>
      <c r="M92" s="16">
        <f>'[3]29'!N94</f>
        <v>0</v>
      </c>
      <c r="N92" s="16">
        <f>'[3]29'!O94</f>
        <v>0</v>
      </c>
      <c r="O92" s="17">
        <f t="shared" si="60"/>
        <v>310</v>
      </c>
      <c r="P92" s="18">
        <f>frq!C92</f>
        <v>1</v>
      </c>
      <c r="Q92" s="15">
        <f t="shared" si="33"/>
        <v>310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310</v>
      </c>
      <c r="X92" s="8">
        <f t="shared" si="36"/>
        <v>31.51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31.51</v>
      </c>
      <c r="AE92" s="8">
        <f t="shared" si="43"/>
        <v>31.51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31.51</v>
      </c>
      <c r="AL92" s="8">
        <f t="shared" si="35"/>
        <v>246.98000000000002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246.98000000000002</v>
      </c>
      <c r="AT92" s="8">
        <v>31.51</v>
      </c>
      <c r="AU92" s="8">
        <v>31.51</v>
      </c>
      <c r="AW92" s="205">
        <v>31.51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8">
        <f t="shared" si="51"/>
        <v>31.51</v>
      </c>
      <c r="BD92" s="205">
        <v>31.51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8">
        <f t="shared" si="52"/>
        <v>31.51</v>
      </c>
      <c r="BL92" s="8">
        <f t="shared" si="53"/>
        <v>31.51</v>
      </c>
      <c r="BM92" s="8">
        <f t="shared" si="54"/>
        <v>31.51</v>
      </c>
      <c r="BN92" s="8">
        <f t="shared" si="55"/>
        <v>31.51</v>
      </c>
      <c r="BO92" s="8">
        <f t="shared" si="56"/>
        <v>31.51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'[3]29'!B95</f>
        <v>320</v>
      </c>
      <c r="C93" s="16">
        <f>'[3]29'!C95</f>
        <v>0</v>
      </c>
      <c r="D93" s="16">
        <f>'[3]29'!D95</f>
        <v>0</v>
      </c>
      <c r="E93" s="16">
        <f>'[3]29'!E95</f>
        <v>0</v>
      </c>
      <c r="F93" s="16">
        <f>'[3]29'!F95</f>
        <v>980</v>
      </c>
      <c r="G93" s="16">
        <f>'[3]29'!G95</f>
        <v>0</v>
      </c>
      <c r="H93" s="17">
        <f t="shared" si="59"/>
        <v>1300</v>
      </c>
      <c r="I93" s="15">
        <f>'[3]29'!J95</f>
        <v>310</v>
      </c>
      <c r="J93" s="16">
        <f>'[3]29'!K95</f>
        <v>0</v>
      </c>
      <c r="K93" s="16">
        <f>'[3]29'!L95</f>
        <v>0</v>
      </c>
      <c r="L93" s="16">
        <f>'[3]29'!M95</f>
        <v>0</v>
      </c>
      <c r="M93" s="16">
        <f>'[3]29'!N95</f>
        <v>0</v>
      </c>
      <c r="N93" s="16">
        <f>'[3]29'!O95</f>
        <v>0</v>
      </c>
      <c r="O93" s="17">
        <f t="shared" si="60"/>
        <v>310</v>
      </c>
      <c r="P93" s="18">
        <f>frq!C93</f>
        <v>1</v>
      </c>
      <c r="Q93" s="15">
        <f t="shared" si="33"/>
        <v>310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310</v>
      </c>
      <c r="X93" s="8">
        <f t="shared" si="36"/>
        <v>31.51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31.51</v>
      </c>
      <c r="AE93" s="8">
        <f t="shared" si="43"/>
        <v>31.51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31.51</v>
      </c>
      <c r="AL93" s="8">
        <f t="shared" si="35"/>
        <v>246.98000000000002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246.98000000000002</v>
      </c>
      <c r="AT93" s="8">
        <v>31.51</v>
      </c>
      <c r="AU93" s="8">
        <v>31.51</v>
      </c>
      <c r="AW93" s="205">
        <v>31.51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8">
        <f t="shared" si="51"/>
        <v>31.51</v>
      </c>
      <c r="BD93" s="205">
        <v>31.51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8">
        <f t="shared" si="52"/>
        <v>31.51</v>
      </c>
      <c r="BL93" s="8">
        <f t="shared" si="53"/>
        <v>31.51</v>
      </c>
      <c r="BM93" s="8">
        <f t="shared" si="54"/>
        <v>31.51</v>
      </c>
      <c r="BN93" s="8">
        <f t="shared" si="55"/>
        <v>31.51</v>
      </c>
      <c r="BO93" s="8">
        <f t="shared" si="56"/>
        <v>31.51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'[3]29'!B96</f>
        <v>320</v>
      </c>
      <c r="C94" s="16">
        <f>'[3]29'!C96</f>
        <v>0</v>
      </c>
      <c r="D94" s="16">
        <f>'[3]29'!D96</f>
        <v>0</v>
      </c>
      <c r="E94" s="16">
        <f>'[3]29'!E96</f>
        <v>0</v>
      </c>
      <c r="F94" s="16">
        <f>'[3]29'!F96</f>
        <v>980</v>
      </c>
      <c r="G94" s="16">
        <f>'[3]29'!G96</f>
        <v>0</v>
      </c>
      <c r="H94" s="17">
        <f t="shared" si="59"/>
        <v>1300</v>
      </c>
      <c r="I94" s="15">
        <f>'[3]29'!J96</f>
        <v>310</v>
      </c>
      <c r="J94" s="16">
        <f>'[3]29'!K96</f>
        <v>0</v>
      </c>
      <c r="K94" s="16">
        <f>'[3]29'!L96</f>
        <v>0</v>
      </c>
      <c r="L94" s="16">
        <f>'[3]29'!M96</f>
        <v>0</v>
      </c>
      <c r="M94" s="16">
        <f>'[3]29'!N96</f>
        <v>0</v>
      </c>
      <c r="N94" s="16">
        <f>'[3]29'!O96</f>
        <v>0</v>
      </c>
      <c r="O94" s="17">
        <f t="shared" si="60"/>
        <v>310</v>
      </c>
      <c r="P94" s="18">
        <f>frq!C94</f>
        <v>1</v>
      </c>
      <c r="Q94" s="15">
        <f t="shared" si="33"/>
        <v>310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310</v>
      </c>
      <c r="X94" s="8">
        <f t="shared" si="36"/>
        <v>31.51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31.51</v>
      </c>
      <c r="AE94" s="8">
        <f t="shared" si="43"/>
        <v>31.51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31.51</v>
      </c>
      <c r="AL94" s="8">
        <f t="shared" si="35"/>
        <v>246.98000000000002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246.98000000000002</v>
      </c>
      <c r="AT94" s="8">
        <v>31.51</v>
      </c>
      <c r="AU94" s="8">
        <v>31.51</v>
      </c>
      <c r="AW94" s="205">
        <v>31.51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8">
        <f t="shared" si="51"/>
        <v>31.51</v>
      </c>
      <c r="BD94" s="205">
        <v>31.51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8">
        <f t="shared" si="52"/>
        <v>31.51</v>
      </c>
      <c r="BL94" s="8">
        <f t="shared" si="53"/>
        <v>31.51</v>
      </c>
      <c r="BM94" s="8">
        <f t="shared" si="54"/>
        <v>31.51</v>
      </c>
      <c r="BN94" s="8">
        <f t="shared" si="55"/>
        <v>31.51</v>
      </c>
      <c r="BO94" s="8">
        <f t="shared" si="56"/>
        <v>31.51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'[3]29'!B97</f>
        <v>320</v>
      </c>
      <c r="C95" s="16">
        <f>'[3]29'!C97</f>
        <v>0</v>
      </c>
      <c r="D95" s="16">
        <f>'[3]29'!D97</f>
        <v>0</v>
      </c>
      <c r="E95" s="16">
        <f>'[3]29'!E97</f>
        <v>0</v>
      </c>
      <c r="F95" s="16">
        <f>'[3]29'!F97</f>
        <v>980</v>
      </c>
      <c r="G95" s="16">
        <f>'[3]29'!G97</f>
        <v>0</v>
      </c>
      <c r="H95" s="17">
        <f t="shared" si="59"/>
        <v>1300</v>
      </c>
      <c r="I95" s="15">
        <f>'[3]29'!J97</f>
        <v>282.82</v>
      </c>
      <c r="J95" s="16">
        <f>'[3]29'!K97</f>
        <v>0</v>
      </c>
      <c r="K95" s="16">
        <f>'[3]29'!L97</f>
        <v>0</v>
      </c>
      <c r="L95" s="16">
        <f>'[3]29'!M97</f>
        <v>0</v>
      </c>
      <c r="M95" s="16">
        <f>'[3]29'!N97</f>
        <v>0</v>
      </c>
      <c r="N95" s="16">
        <f>'[3]29'!O97</f>
        <v>0</v>
      </c>
      <c r="O95" s="17">
        <f t="shared" si="60"/>
        <v>282.82</v>
      </c>
      <c r="P95" s="18">
        <f>frq!C95</f>
        <v>1</v>
      </c>
      <c r="Q95" s="15">
        <f t="shared" si="33"/>
        <v>282.82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282.82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0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0</v>
      </c>
      <c r="AL95" s="8">
        <f t="shared" si="35"/>
        <v>250.82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250.82</v>
      </c>
      <c r="AT95" s="8">
        <v>32</v>
      </c>
      <c r="AU95" s="8">
        <v>0</v>
      </c>
      <c r="AW95" s="205">
        <v>32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8">
        <f t="shared" si="51"/>
        <v>32</v>
      </c>
      <c r="BD95" s="205">
        <v>0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8">
        <f t="shared" si="52"/>
        <v>0</v>
      </c>
      <c r="BL95" s="8">
        <f t="shared" si="53"/>
        <v>32</v>
      </c>
      <c r="BM95" s="8">
        <f t="shared" si="54"/>
        <v>0</v>
      </c>
      <c r="BN95" s="8">
        <f t="shared" si="55"/>
        <v>32</v>
      </c>
      <c r="BO95" s="8">
        <f t="shared" si="56"/>
        <v>0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'[3]29'!B98</f>
        <v>320</v>
      </c>
      <c r="C96" s="16">
        <f>'[3]29'!C98</f>
        <v>0</v>
      </c>
      <c r="D96" s="16">
        <f>'[3]29'!D98</f>
        <v>0</v>
      </c>
      <c r="E96" s="16">
        <f>'[3]29'!E98</f>
        <v>0</v>
      </c>
      <c r="F96" s="16">
        <f>'[3]29'!F98</f>
        <v>980</v>
      </c>
      <c r="G96" s="16">
        <f>'[3]29'!G98</f>
        <v>0</v>
      </c>
      <c r="H96" s="17">
        <f t="shared" si="59"/>
        <v>1300</v>
      </c>
      <c r="I96" s="15">
        <f>'[3]29'!J98</f>
        <v>282.82</v>
      </c>
      <c r="J96" s="16">
        <f>'[3]29'!K98</f>
        <v>0</v>
      </c>
      <c r="K96" s="16">
        <f>'[3]29'!L98</f>
        <v>0</v>
      </c>
      <c r="L96" s="16">
        <f>'[3]29'!M98</f>
        <v>0</v>
      </c>
      <c r="M96" s="16">
        <f>'[3]29'!N98</f>
        <v>0</v>
      </c>
      <c r="N96" s="16">
        <f>'[3]29'!O98</f>
        <v>0</v>
      </c>
      <c r="O96" s="17">
        <f t="shared" si="60"/>
        <v>282.82</v>
      </c>
      <c r="P96" s="18">
        <f>frq!C96</f>
        <v>1</v>
      </c>
      <c r="Q96" s="15">
        <f t="shared" si="33"/>
        <v>282.82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282.82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0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0</v>
      </c>
      <c r="AL96" s="8">
        <f t="shared" si="35"/>
        <v>250.82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250.82</v>
      </c>
      <c r="AT96" s="8">
        <v>32</v>
      </c>
      <c r="AU96" s="8">
        <v>0</v>
      </c>
      <c r="AW96" s="205">
        <v>32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8">
        <f t="shared" si="51"/>
        <v>32</v>
      </c>
      <c r="BD96" s="205">
        <v>0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8">
        <f t="shared" si="52"/>
        <v>0</v>
      </c>
      <c r="BL96" s="8">
        <f t="shared" si="53"/>
        <v>32</v>
      </c>
      <c r="BM96" s="8">
        <f t="shared" si="54"/>
        <v>0</v>
      </c>
      <c r="BN96" s="8">
        <f t="shared" si="55"/>
        <v>32</v>
      </c>
      <c r="BO96" s="8">
        <f t="shared" si="56"/>
        <v>0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'[3]29'!B99</f>
        <v>320</v>
      </c>
      <c r="C97" s="16">
        <f>'[3]29'!C99</f>
        <v>0</v>
      </c>
      <c r="D97" s="16">
        <f>'[3]29'!D99</f>
        <v>0</v>
      </c>
      <c r="E97" s="16">
        <f>'[3]29'!E99</f>
        <v>0</v>
      </c>
      <c r="F97" s="16">
        <f>'[3]29'!F99</f>
        <v>980</v>
      </c>
      <c r="G97" s="16">
        <f>'[3]29'!G99</f>
        <v>0</v>
      </c>
      <c r="H97" s="17">
        <f t="shared" si="59"/>
        <v>1300</v>
      </c>
      <c r="I97" s="15">
        <f>'[3]29'!J99</f>
        <v>270</v>
      </c>
      <c r="J97" s="16">
        <f>'[3]29'!K99</f>
        <v>0</v>
      </c>
      <c r="K97" s="16">
        <f>'[3]29'!L99</f>
        <v>0</v>
      </c>
      <c r="L97" s="16">
        <f>'[3]29'!M99</f>
        <v>0</v>
      </c>
      <c r="M97" s="16">
        <f>'[3]29'!N99</f>
        <v>0</v>
      </c>
      <c r="N97" s="16">
        <f>'[3]29'!O99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2.79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2.79</v>
      </c>
      <c r="AL97" s="8">
        <f t="shared" si="35"/>
        <v>235.21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235.21</v>
      </c>
      <c r="AT97" s="8">
        <v>32</v>
      </c>
      <c r="AU97" s="8">
        <v>0</v>
      </c>
      <c r="AW97" s="205">
        <v>32</v>
      </c>
      <c r="AX97" s="205">
        <v>0</v>
      </c>
      <c r="AY97" s="205">
        <v>0</v>
      </c>
      <c r="AZ97" s="205">
        <v>0</v>
      </c>
      <c r="BA97" s="205">
        <v>0</v>
      </c>
      <c r="BB97" s="205">
        <v>0</v>
      </c>
      <c r="BC97" s="8">
        <f t="shared" si="51"/>
        <v>32</v>
      </c>
      <c r="BD97" s="205">
        <v>2.79</v>
      </c>
      <c r="BE97" s="205">
        <v>0</v>
      </c>
      <c r="BF97" s="205">
        <v>0</v>
      </c>
      <c r="BG97" s="205">
        <v>0</v>
      </c>
      <c r="BH97" s="205">
        <v>0</v>
      </c>
      <c r="BI97" s="205">
        <v>0</v>
      </c>
      <c r="BJ97" s="8">
        <f t="shared" si="52"/>
        <v>2.79</v>
      </c>
      <c r="BL97" s="8">
        <f t="shared" si="53"/>
        <v>32</v>
      </c>
      <c r="BM97" s="8">
        <f t="shared" si="54"/>
        <v>0</v>
      </c>
      <c r="BN97" s="8">
        <f t="shared" si="55"/>
        <v>32</v>
      </c>
      <c r="BO97" s="8">
        <f t="shared" si="56"/>
        <v>2.79</v>
      </c>
      <c r="BP97" s="139">
        <f t="shared" si="57"/>
        <v>0</v>
      </c>
      <c r="BQ97" s="139">
        <f t="shared" si="58"/>
        <v>-2.79</v>
      </c>
    </row>
    <row r="98" spans="1:69">
      <c r="A98" s="8" t="s">
        <v>140</v>
      </c>
      <c r="B98" s="15">
        <f>'[3]29'!B100</f>
        <v>320</v>
      </c>
      <c r="C98" s="16">
        <f>'[3]29'!C100</f>
        <v>0</v>
      </c>
      <c r="D98" s="16">
        <f>'[3]29'!D100</f>
        <v>0</v>
      </c>
      <c r="E98" s="16">
        <f>'[3]29'!E100</f>
        <v>0</v>
      </c>
      <c r="F98" s="16">
        <f>'[3]29'!F100</f>
        <v>980</v>
      </c>
      <c r="G98" s="16">
        <f>'[3]29'!G100</f>
        <v>0</v>
      </c>
      <c r="H98" s="17">
        <f t="shared" si="59"/>
        <v>1300</v>
      </c>
      <c r="I98" s="15">
        <f>'[3]29'!J100</f>
        <v>270</v>
      </c>
      <c r="J98" s="16">
        <f>'[3]29'!K100</f>
        <v>0</v>
      </c>
      <c r="K98" s="16">
        <f>'[3]29'!L100</f>
        <v>0</v>
      </c>
      <c r="L98" s="16">
        <f>'[3]29'!M100</f>
        <v>0</v>
      </c>
      <c r="M98" s="16">
        <f>'[3]29'!N100</f>
        <v>0</v>
      </c>
      <c r="N98" s="16">
        <f>'[3]29'!O100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2.79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2.79</v>
      </c>
      <c r="AL98" s="8">
        <f t="shared" si="35"/>
        <v>235.21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235.21</v>
      </c>
      <c r="AT98" s="8">
        <v>32</v>
      </c>
      <c r="AU98" s="8">
        <v>0</v>
      </c>
      <c r="AW98" s="205">
        <v>32</v>
      </c>
      <c r="AX98" s="205">
        <v>0</v>
      </c>
      <c r="AY98" s="205">
        <v>0</v>
      </c>
      <c r="AZ98" s="205">
        <v>0</v>
      </c>
      <c r="BA98" s="205">
        <v>0</v>
      </c>
      <c r="BB98" s="205">
        <v>0</v>
      </c>
      <c r="BC98" s="8">
        <f t="shared" si="51"/>
        <v>32</v>
      </c>
      <c r="BD98" s="205">
        <v>2.79</v>
      </c>
      <c r="BE98" s="205">
        <v>0</v>
      </c>
      <c r="BF98" s="205">
        <v>0</v>
      </c>
      <c r="BG98" s="205">
        <v>0</v>
      </c>
      <c r="BH98" s="205">
        <v>0</v>
      </c>
      <c r="BI98" s="205">
        <v>0</v>
      </c>
      <c r="BJ98" s="8">
        <f t="shared" si="52"/>
        <v>2.79</v>
      </c>
      <c r="BL98" s="8">
        <f t="shared" si="53"/>
        <v>32</v>
      </c>
      <c r="BM98" s="8">
        <f t="shared" si="54"/>
        <v>0</v>
      </c>
      <c r="BN98" s="8">
        <f t="shared" si="55"/>
        <v>32</v>
      </c>
      <c r="BO98" s="8">
        <f t="shared" si="56"/>
        <v>2.79</v>
      </c>
      <c r="BP98" s="139">
        <f t="shared" si="57"/>
        <v>0</v>
      </c>
      <c r="BQ98" s="139">
        <f t="shared" si="58"/>
        <v>-2.79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17.670000000000002</v>
      </c>
      <c r="G99" s="15">
        <f t="shared" si="62"/>
        <v>3.96</v>
      </c>
      <c r="H99" s="15">
        <f t="shared" si="62"/>
        <v>29.31</v>
      </c>
      <c r="I99" s="15">
        <f t="shared" si="62"/>
        <v>6.668644999999997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6.668644999999997</v>
      </c>
      <c r="P99" s="15">
        <f t="shared" si="62"/>
        <v>2.4E-2</v>
      </c>
      <c r="Q99" s="15">
        <f t="shared" si="62"/>
        <v>6.668644999999997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6.668644999999997</v>
      </c>
      <c r="X99" s="15">
        <f t="shared" si="62"/>
        <v>0.65847000000000044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0.65847000000000044</v>
      </c>
      <c r="AE99" s="15">
        <f t="shared" si="62"/>
        <v>0.64247000000000043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0.64247000000000043</v>
      </c>
      <c r="AL99" s="15">
        <f t="shared" si="62"/>
        <v>5.3677050000000017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5.3677050000000017</v>
      </c>
      <c r="AS99" s="15">
        <f t="shared" si="62"/>
        <v>0</v>
      </c>
      <c r="AT99" s="15">
        <f t="shared" si="62"/>
        <v>0.6516150000000005</v>
      </c>
      <c r="AU99" s="15">
        <f t="shared" si="62"/>
        <v>0.63422000000000045</v>
      </c>
      <c r="AV99" s="15">
        <f t="shared" si="62"/>
        <v>0</v>
      </c>
      <c r="AW99" s="15">
        <f t="shared" si="62"/>
        <v>0.65847000000000044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0.65847000000000044</v>
      </c>
      <c r="BD99" s="15">
        <f t="shared" si="62"/>
        <v>0.64247000000000043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0.64247000000000043</v>
      </c>
      <c r="BK99" s="15"/>
      <c r="BL99" s="15">
        <f t="shared" si="63"/>
        <v>0.6516150000000005</v>
      </c>
      <c r="BM99" s="15">
        <f t="shared" si="63"/>
        <v>0.63422000000000045</v>
      </c>
      <c r="BN99" s="15">
        <f t="shared" si="63"/>
        <v>0.65847000000000044</v>
      </c>
      <c r="BO99" s="15">
        <f t="shared" si="63"/>
        <v>0.64247000000000043</v>
      </c>
      <c r="BP99" s="15">
        <f t="shared" si="63"/>
        <v>-6.8550000000000026E-3</v>
      </c>
      <c r="BQ99" s="15">
        <f t="shared" si="63"/>
        <v>-8.2500000000000021E-3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45745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45745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13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13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13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13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13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13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13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13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13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13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13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13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13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13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13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13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13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13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13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13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13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13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13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13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13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13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13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13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13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13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13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13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13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13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13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13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13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13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13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13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13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13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13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13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13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13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13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13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13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13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13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13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13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13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13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13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13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13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13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13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13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13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13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13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13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13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13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13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13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13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13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13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13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13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13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13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13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13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13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13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13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13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13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13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13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13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13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13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13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13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13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13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13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13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165</v>
      </c>
      <c r="C3">
        <f>PPCL!E3</f>
        <v>0</v>
      </c>
      <c r="D3">
        <f>PPCL!O3</f>
        <v>0</v>
      </c>
      <c r="E3">
        <f>PPCL!P3</f>
        <v>0</v>
      </c>
      <c r="F3">
        <f>B3+C3</f>
        <v>165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165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165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165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165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165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165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165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165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165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165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165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165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165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165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165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165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165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165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165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165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165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165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165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165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165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165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165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165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165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165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165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165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165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165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165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165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165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165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165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165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165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165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3.96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3.96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78</v>
      </c>
      <c r="C3">
        <f>GT!C3</f>
        <v>0</v>
      </c>
      <c r="D3">
        <f>GT!M3</f>
        <v>38.6</v>
      </c>
      <c r="E3">
        <f>GT!N3</f>
        <v>0</v>
      </c>
      <c r="F3">
        <f>B3+C3</f>
        <v>78</v>
      </c>
      <c r="G3">
        <f>D3+E3-X3</f>
        <v>38.6</v>
      </c>
      <c r="H3" s="113"/>
      <c r="I3">
        <f>BRPL_EOD!AA3+BRPL_EOD!AB3</f>
        <v>16.010000000000002</v>
      </c>
      <c r="J3">
        <f>BYPL_EOD!AA3+BYPL_EOD!AB3</f>
        <v>8.77</v>
      </c>
      <c r="K3">
        <f>MES_EOD!AA3+MES_EOD!AB3</f>
        <v>0</v>
      </c>
      <c r="L3">
        <f>NDMC_EOD!AA3+NDMC_EOD!AB3</f>
        <v>1.91</v>
      </c>
      <c r="M3">
        <f>TPDDL_EOD!AA3+TPDDL_EOD!AB3</f>
        <v>11.44</v>
      </c>
      <c r="N3">
        <f t="shared" ref="N3:N66" si="0">SUM(I3:M3)</f>
        <v>38.130000000000003</v>
      </c>
      <c r="O3" s="113">
        <f t="shared" ref="O3:O66" si="1">G3-N3</f>
        <v>0.46999999999999886</v>
      </c>
      <c r="P3">
        <v>16.207343299239444</v>
      </c>
      <c r="Q3">
        <v>8.8781012326252284</v>
      </c>
      <c r="R3">
        <v>0</v>
      </c>
      <c r="S3">
        <v>1.9335431418830316</v>
      </c>
      <c r="T3">
        <v>11.581012326252294</v>
      </c>
      <c r="U3" s="115">
        <f t="shared" ref="U3:U66" si="2">SUM(P3:T3)</f>
        <v>38.6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78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78</v>
      </c>
      <c r="G4">
        <f t="shared" ref="G4:G67" si="5">D4+E4-X4</f>
        <v>38.6</v>
      </c>
      <c r="H4" s="113"/>
      <c r="I4">
        <f>BRPL_EOD!AA4+BRPL_EOD!AB4</f>
        <v>16.010000000000002</v>
      </c>
      <c r="J4">
        <f>BYPL_EOD!AA4+BYPL_EOD!AB4</f>
        <v>8.77</v>
      </c>
      <c r="K4">
        <f>MES_EOD!AA4+MES_EOD!AB4</f>
        <v>0</v>
      </c>
      <c r="L4">
        <f>NDMC_EOD!AA4+NDMC_EOD!AB4</f>
        <v>1.91</v>
      </c>
      <c r="M4">
        <f>TPDDL_EOD!AA4+TPDDL_EOD!AB4</f>
        <v>11.44</v>
      </c>
      <c r="N4">
        <f t="shared" si="0"/>
        <v>38.130000000000003</v>
      </c>
      <c r="O4" s="113">
        <f t="shared" si="1"/>
        <v>0.46999999999999886</v>
      </c>
      <c r="P4">
        <v>16.207343299239444</v>
      </c>
      <c r="Q4">
        <v>8.8781012326252284</v>
      </c>
      <c r="R4">
        <v>0</v>
      </c>
      <c r="S4">
        <v>1.9335431418830316</v>
      </c>
      <c r="T4">
        <v>11.581012326252294</v>
      </c>
      <c r="U4" s="115">
        <f t="shared" si="2"/>
        <v>38.6</v>
      </c>
      <c r="V4" s="113">
        <f t="shared" si="3"/>
        <v>0</v>
      </c>
      <c r="X4" s="118"/>
    </row>
    <row r="5" spans="1:24">
      <c r="A5" t="s">
        <v>47</v>
      </c>
      <c r="B5">
        <f>GT!B5</f>
        <v>78</v>
      </c>
      <c r="C5">
        <f>GT!C5</f>
        <v>0</v>
      </c>
      <c r="D5">
        <f>GT!M5</f>
        <v>38.6</v>
      </c>
      <c r="E5">
        <f>GT!N5</f>
        <v>0</v>
      </c>
      <c r="F5">
        <f t="shared" si="4"/>
        <v>78</v>
      </c>
      <c r="G5">
        <f t="shared" si="5"/>
        <v>38.6</v>
      </c>
      <c r="H5" s="113"/>
      <c r="I5">
        <f>BRPL_EOD!AA5+BRPL_EOD!AB5</f>
        <v>16.010000000000002</v>
      </c>
      <c r="J5">
        <f>BYPL_EOD!AA5+BYPL_EOD!AB5</f>
        <v>8.77</v>
      </c>
      <c r="K5">
        <f>MES_EOD!AA5+MES_EOD!AB5</f>
        <v>0</v>
      </c>
      <c r="L5">
        <f>NDMC_EOD!AA5+NDMC_EOD!AB5</f>
        <v>1.91</v>
      </c>
      <c r="M5">
        <f>TPDDL_EOD!AA5+TPDDL_EOD!AB5</f>
        <v>11.44</v>
      </c>
      <c r="N5">
        <f t="shared" si="0"/>
        <v>38.130000000000003</v>
      </c>
      <c r="O5" s="113">
        <f t="shared" si="1"/>
        <v>0.46999999999999886</v>
      </c>
      <c r="P5">
        <v>16.207343299239444</v>
      </c>
      <c r="Q5">
        <v>8.8781012326252284</v>
      </c>
      <c r="R5">
        <v>0</v>
      </c>
      <c r="S5">
        <v>1.9335431418830316</v>
      </c>
      <c r="T5">
        <v>11.581012326252294</v>
      </c>
      <c r="U5" s="115">
        <f t="shared" si="2"/>
        <v>38.6</v>
      </c>
      <c r="V5" s="113">
        <f t="shared" si="3"/>
        <v>0</v>
      </c>
      <c r="X5" s="118"/>
    </row>
    <row r="6" spans="1:24">
      <c r="A6" t="s">
        <v>48</v>
      </c>
      <c r="B6">
        <f>GT!B6</f>
        <v>78</v>
      </c>
      <c r="C6">
        <f>GT!C6</f>
        <v>0</v>
      </c>
      <c r="D6">
        <f>GT!M6</f>
        <v>38.6</v>
      </c>
      <c r="E6">
        <f>GT!N6</f>
        <v>0</v>
      </c>
      <c r="F6">
        <f t="shared" si="4"/>
        <v>78</v>
      </c>
      <c r="G6">
        <f t="shared" si="5"/>
        <v>38.6</v>
      </c>
      <c r="H6" s="113"/>
      <c r="I6">
        <f>BRPL_EOD!AA6+BRPL_EOD!AB6</f>
        <v>16.010000000000002</v>
      </c>
      <c r="J6">
        <f>BYPL_EOD!AA6+BYPL_EOD!AB6</f>
        <v>8.77</v>
      </c>
      <c r="K6">
        <f>MES_EOD!AA6+MES_EOD!AB6</f>
        <v>0</v>
      </c>
      <c r="L6">
        <f>NDMC_EOD!AA6+NDMC_EOD!AB6</f>
        <v>1.91</v>
      </c>
      <c r="M6">
        <f>TPDDL_EOD!AA6+TPDDL_EOD!AB6</f>
        <v>11.44</v>
      </c>
      <c r="N6">
        <f t="shared" si="0"/>
        <v>38.130000000000003</v>
      </c>
      <c r="O6" s="113">
        <f t="shared" si="1"/>
        <v>0.46999999999999886</v>
      </c>
      <c r="P6">
        <v>16.207343299239444</v>
      </c>
      <c r="Q6">
        <v>8.8781012326252284</v>
      </c>
      <c r="R6">
        <v>0</v>
      </c>
      <c r="S6">
        <v>1.9335431418830316</v>
      </c>
      <c r="T6">
        <v>11.581012326252294</v>
      </c>
      <c r="U6" s="115">
        <f t="shared" si="2"/>
        <v>38.6</v>
      </c>
      <c r="V6" s="113">
        <f t="shared" si="3"/>
        <v>0</v>
      </c>
      <c r="X6" s="118"/>
    </row>
    <row r="7" spans="1:24">
      <c r="A7" t="s">
        <v>49</v>
      </c>
      <c r="B7">
        <f>GT!B7</f>
        <v>78</v>
      </c>
      <c r="C7">
        <f>GT!C7</f>
        <v>0</v>
      </c>
      <c r="D7">
        <f>GT!M7</f>
        <v>38.6</v>
      </c>
      <c r="E7">
        <f>GT!N7</f>
        <v>0</v>
      </c>
      <c r="F7">
        <f t="shared" si="4"/>
        <v>78</v>
      </c>
      <c r="G7">
        <f t="shared" si="5"/>
        <v>38.6</v>
      </c>
      <c r="H7" s="113"/>
      <c r="I7">
        <f>BRPL_EOD!AA7+BRPL_EOD!AB7</f>
        <v>16.010000000000002</v>
      </c>
      <c r="J7">
        <f>BYPL_EOD!AA7+BYPL_EOD!AB7</f>
        <v>8.77</v>
      </c>
      <c r="K7">
        <f>MES_EOD!AA7+MES_EOD!AB7</f>
        <v>0</v>
      </c>
      <c r="L7">
        <f>NDMC_EOD!AA7+NDMC_EOD!AB7</f>
        <v>1.91</v>
      </c>
      <c r="M7">
        <f>TPDDL_EOD!AA7+TPDDL_EOD!AB7</f>
        <v>11.44</v>
      </c>
      <c r="N7">
        <f t="shared" si="0"/>
        <v>38.130000000000003</v>
      </c>
      <c r="O7" s="113">
        <f t="shared" si="1"/>
        <v>0.46999999999999886</v>
      </c>
      <c r="P7">
        <v>16.207343299239444</v>
      </c>
      <c r="Q7">
        <v>8.8781012326252284</v>
      </c>
      <c r="R7">
        <v>0</v>
      </c>
      <c r="S7">
        <v>1.9335431418830316</v>
      </c>
      <c r="T7">
        <v>11.581012326252294</v>
      </c>
      <c r="U7" s="115">
        <f t="shared" si="2"/>
        <v>38.6</v>
      </c>
      <c r="V7" s="113">
        <f t="shared" si="3"/>
        <v>0</v>
      </c>
      <c r="X7" s="118"/>
    </row>
    <row r="8" spans="1:24">
      <c r="A8" t="s">
        <v>50</v>
      </c>
      <c r="B8">
        <f>GT!B8</f>
        <v>78</v>
      </c>
      <c r="C8">
        <f>GT!C8</f>
        <v>0</v>
      </c>
      <c r="D8">
        <f>GT!M8</f>
        <v>38.6</v>
      </c>
      <c r="E8">
        <f>GT!N8</f>
        <v>0</v>
      </c>
      <c r="F8">
        <f t="shared" si="4"/>
        <v>78</v>
      </c>
      <c r="G8">
        <f t="shared" si="5"/>
        <v>38.6</v>
      </c>
      <c r="H8" s="113"/>
      <c r="I8">
        <f>BRPL_EOD!AA8+BRPL_EOD!AB8</f>
        <v>16.010000000000002</v>
      </c>
      <c r="J8">
        <f>BYPL_EOD!AA8+BYPL_EOD!AB8</f>
        <v>8.77</v>
      </c>
      <c r="K8">
        <f>MES_EOD!AA8+MES_EOD!AB8</f>
        <v>0</v>
      </c>
      <c r="L8">
        <f>NDMC_EOD!AA8+NDMC_EOD!AB8</f>
        <v>1.91</v>
      </c>
      <c r="M8">
        <f>TPDDL_EOD!AA8+TPDDL_EOD!AB8</f>
        <v>11.44</v>
      </c>
      <c r="N8">
        <f t="shared" si="0"/>
        <v>38.130000000000003</v>
      </c>
      <c r="O8" s="113">
        <f t="shared" si="1"/>
        <v>0.46999999999999886</v>
      </c>
      <c r="P8">
        <v>16.207343299239444</v>
      </c>
      <c r="Q8">
        <v>8.8781012326252284</v>
      </c>
      <c r="R8">
        <v>0</v>
      </c>
      <c r="S8">
        <v>1.9335431418830316</v>
      </c>
      <c r="T8">
        <v>11.581012326252294</v>
      </c>
      <c r="U8" s="115">
        <f t="shared" si="2"/>
        <v>38.6</v>
      </c>
      <c r="V8" s="113">
        <f t="shared" si="3"/>
        <v>0</v>
      </c>
      <c r="X8" s="118"/>
    </row>
    <row r="9" spans="1:24">
      <c r="A9" t="s">
        <v>51</v>
      </c>
      <c r="B9">
        <f>GT!B9</f>
        <v>78</v>
      </c>
      <c r="C9">
        <f>GT!C9</f>
        <v>0</v>
      </c>
      <c r="D9">
        <f>GT!M9</f>
        <v>38.6</v>
      </c>
      <c r="E9">
        <f>GT!N9</f>
        <v>0</v>
      </c>
      <c r="F9">
        <f t="shared" si="4"/>
        <v>78</v>
      </c>
      <c r="G9">
        <f t="shared" si="5"/>
        <v>38.6</v>
      </c>
      <c r="H9" s="113"/>
      <c r="I9">
        <f>BRPL_EOD!AA9+BRPL_EOD!AB9</f>
        <v>16.010000000000002</v>
      </c>
      <c r="J9">
        <f>BYPL_EOD!AA9+BYPL_EOD!AB9</f>
        <v>8.77</v>
      </c>
      <c r="K9">
        <f>MES_EOD!AA9+MES_EOD!AB9</f>
        <v>0</v>
      </c>
      <c r="L9">
        <f>NDMC_EOD!AA9+NDMC_EOD!AB9</f>
        <v>1.91</v>
      </c>
      <c r="M9">
        <f>TPDDL_EOD!AA9+TPDDL_EOD!AB9</f>
        <v>11.44</v>
      </c>
      <c r="N9">
        <f t="shared" si="0"/>
        <v>38.130000000000003</v>
      </c>
      <c r="O9" s="113">
        <f t="shared" si="1"/>
        <v>0.46999999999999886</v>
      </c>
      <c r="P9">
        <v>16.207343299239444</v>
      </c>
      <c r="Q9">
        <v>8.8781012326252284</v>
      </c>
      <c r="R9">
        <v>0</v>
      </c>
      <c r="S9">
        <v>1.9335431418830316</v>
      </c>
      <c r="T9">
        <v>11.581012326252294</v>
      </c>
      <c r="U9" s="115">
        <f t="shared" si="2"/>
        <v>38.6</v>
      </c>
      <c r="V9" s="113">
        <f t="shared" si="3"/>
        <v>0</v>
      </c>
      <c r="X9" s="118"/>
    </row>
    <row r="10" spans="1:24">
      <c r="A10" t="s">
        <v>52</v>
      </c>
      <c r="B10">
        <f>GT!B10</f>
        <v>78</v>
      </c>
      <c r="C10">
        <f>GT!C10</f>
        <v>0</v>
      </c>
      <c r="D10">
        <f>GT!M10</f>
        <v>38.6</v>
      </c>
      <c r="E10">
        <f>GT!N10</f>
        <v>0</v>
      </c>
      <c r="F10">
        <f t="shared" si="4"/>
        <v>78</v>
      </c>
      <c r="G10">
        <f t="shared" si="5"/>
        <v>38.6</v>
      </c>
      <c r="H10" s="113"/>
      <c r="I10">
        <f>BRPL_EOD!AA10+BRPL_EOD!AB10</f>
        <v>16.010000000000002</v>
      </c>
      <c r="J10">
        <f>BYPL_EOD!AA10+BYPL_EOD!AB10</f>
        <v>8.77</v>
      </c>
      <c r="K10">
        <f>MES_EOD!AA10+MES_EOD!AB10</f>
        <v>0</v>
      </c>
      <c r="L10">
        <f>NDMC_EOD!AA10+NDMC_EOD!AB10</f>
        <v>1.91</v>
      </c>
      <c r="M10">
        <f>TPDDL_EOD!AA10+TPDDL_EOD!AB10</f>
        <v>11.44</v>
      </c>
      <c r="N10">
        <f t="shared" si="0"/>
        <v>38.130000000000003</v>
      </c>
      <c r="O10" s="113">
        <f t="shared" si="1"/>
        <v>0.46999999999999886</v>
      </c>
      <c r="P10">
        <v>16.207343299239444</v>
      </c>
      <c r="Q10">
        <v>8.8781012326252284</v>
      </c>
      <c r="R10">
        <v>0</v>
      </c>
      <c r="S10">
        <v>1.9335431418830316</v>
      </c>
      <c r="T10">
        <v>11.581012326252294</v>
      </c>
      <c r="U10" s="115">
        <f t="shared" si="2"/>
        <v>38.6</v>
      </c>
      <c r="V10" s="113">
        <f t="shared" si="3"/>
        <v>0</v>
      </c>
      <c r="X10" s="118"/>
    </row>
    <row r="11" spans="1:24">
      <c r="A11" t="s">
        <v>53</v>
      </c>
      <c r="B11">
        <f>GT!B11</f>
        <v>78</v>
      </c>
      <c r="C11">
        <f>GT!C11</f>
        <v>0</v>
      </c>
      <c r="D11">
        <f>GT!M11</f>
        <v>38.6</v>
      </c>
      <c r="E11">
        <f>GT!N11</f>
        <v>0</v>
      </c>
      <c r="F11">
        <f t="shared" si="4"/>
        <v>78</v>
      </c>
      <c r="G11">
        <f t="shared" si="5"/>
        <v>38.6</v>
      </c>
      <c r="H11" s="113"/>
      <c r="I11">
        <f>BRPL_EOD!AA11+BRPL_EOD!AB11</f>
        <v>16.010000000000002</v>
      </c>
      <c r="J11">
        <f>BYPL_EOD!AA11+BYPL_EOD!AB11</f>
        <v>8.77</v>
      </c>
      <c r="K11">
        <f>MES_EOD!AA11+MES_EOD!AB11</f>
        <v>0</v>
      </c>
      <c r="L11">
        <f>NDMC_EOD!AA11+NDMC_EOD!AB11</f>
        <v>1.91</v>
      </c>
      <c r="M11">
        <f>TPDDL_EOD!AA11+TPDDL_EOD!AB11</f>
        <v>11.44</v>
      </c>
      <c r="N11">
        <f t="shared" si="0"/>
        <v>38.130000000000003</v>
      </c>
      <c r="O11" s="113">
        <f t="shared" si="1"/>
        <v>0.46999999999999886</v>
      </c>
      <c r="P11">
        <v>16.207343299239444</v>
      </c>
      <c r="Q11">
        <v>8.8781012326252284</v>
      </c>
      <c r="R11">
        <v>0</v>
      </c>
      <c r="S11">
        <v>1.9335431418830316</v>
      </c>
      <c r="T11">
        <v>11.581012326252294</v>
      </c>
      <c r="U11" s="115">
        <f t="shared" si="2"/>
        <v>38.6</v>
      </c>
      <c r="V11" s="113">
        <f t="shared" si="3"/>
        <v>0</v>
      </c>
      <c r="X11" s="118"/>
    </row>
    <row r="12" spans="1:24">
      <c r="A12" t="s">
        <v>54</v>
      </c>
      <c r="B12">
        <f>GT!B12</f>
        <v>78</v>
      </c>
      <c r="C12">
        <f>GT!C12</f>
        <v>0</v>
      </c>
      <c r="D12">
        <f>GT!M12</f>
        <v>38.6</v>
      </c>
      <c r="E12">
        <f>GT!N12</f>
        <v>0</v>
      </c>
      <c r="F12">
        <f t="shared" si="4"/>
        <v>78</v>
      </c>
      <c r="G12">
        <f t="shared" si="5"/>
        <v>38.6</v>
      </c>
      <c r="H12" s="113"/>
      <c r="I12">
        <f>BRPL_EOD!AA12+BRPL_EOD!AB12</f>
        <v>16.010000000000002</v>
      </c>
      <c r="J12">
        <f>BYPL_EOD!AA12+BYPL_EOD!AB12</f>
        <v>8.77</v>
      </c>
      <c r="K12">
        <f>MES_EOD!AA12+MES_EOD!AB12</f>
        <v>0</v>
      </c>
      <c r="L12">
        <f>NDMC_EOD!AA12+NDMC_EOD!AB12</f>
        <v>1.91</v>
      </c>
      <c r="M12">
        <f>TPDDL_EOD!AA12+TPDDL_EOD!AB12</f>
        <v>11.44</v>
      </c>
      <c r="N12">
        <f t="shared" si="0"/>
        <v>38.130000000000003</v>
      </c>
      <c r="O12" s="113">
        <f t="shared" si="1"/>
        <v>0.46999999999999886</v>
      </c>
      <c r="P12">
        <v>16.207343299239444</v>
      </c>
      <c r="Q12">
        <v>8.8781012326252284</v>
      </c>
      <c r="R12">
        <v>0</v>
      </c>
      <c r="S12">
        <v>1.9335431418830316</v>
      </c>
      <c r="T12">
        <v>11.581012326252294</v>
      </c>
      <c r="U12" s="115">
        <f t="shared" si="2"/>
        <v>38.6</v>
      </c>
      <c r="V12" s="113">
        <f t="shared" si="3"/>
        <v>0</v>
      </c>
      <c r="X12" s="118"/>
    </row>
    <row r="13" spans="1:24">
      <c r="A13" t="s">
        <v>55</v>
      </c>
      <c r="B13">
        <f>GT!B13</f>
        <v>78</v>
      </c>
      <c r="C13">
        <f>GT!C13</f>
        <v>0</v>
      </c>
      <c r="D13">
        <f>GT!M13</f>
        <v>38.6</v>
      </c>
      <c r="E13">
        <f>GT!N13</f>
        <v>0</v>
      </c>
      <c r="F13">
        <f t="shared" si="4"/>
        <v>78</v>
      </c>
      <c r="G13">
        <f t="shared" si="5"/>
        <v>38.6</v>
      </c>
      <c r="H13" s="113"/>
      <c r="I13">
        <f>BRPL_EOD!AA13+BRPL_EOD!AB13</f>
        <v>16.010000000000002</v>
      </c>
      <c r="J13">
        <f>BYPL_EOD!AA13+BYPL_EOD!AB13</f>
        <v>8.77</v>
      </c>
      <c r="K13">
        <f>MES_EOD!AA13+MES_EOD!AB13</f>
        <v>0</v>
      </c>
      <c r="L13">
        <f>NDMC_EOD!AA13+NDMC_EOD!AB13</f>
        <v>1.91</v>
      </c>
      <c r="M13">
        <f>TPDDL_EOD!AA13+TPDDL_EOD!AB13</f>
        <v>11.44</v>
      </c>
      <c r="N13">
        <f t="shared" si="0"/>
        <v>38.130000000000003</v>
      </c>
      <c r="O13" s="113">
        <f t="shared" si="1"/>
        <v>0.46999999999999886</v>
      </c>
      <c r="P13">
        <v>16.207343299239444</v>
      </c>
      <c r="Q13">
        <v>8.8781012326252284</v>
      </c>
      <c r="R13">
        <v>0</v>
      </c>
      <c r="S13">
        <v>1.9335431418830316</v>
      </c>
      <c r="T13">
        <v>11.581012326252294</v>
      </c>
      <c r="U13" s="115">
        <f t="shared" si="2"/>
        <v>38.6</v>
      </c>
      <c r="V13" s="113">
        <f t="shared" si="3"/>
        <v>0</v>
      </c>
      <c r="X13" s="118"/>
    </row>
    <row r="14" spans="1:24">
      <c r="A14" t="s">
        <v>56</v>
      </c>
      <c r="B14">
        <f>GT!B14</f>
        <v>78</v>
      </c>
      <c r="C14">
        <f>GT!C14</f>
        <v>0</v>
      </c>
      <c r="D14">
        <f>GT!M14</f>
        <v>38.6</v>
      </c>
      <c r="E14">
        <f>GT!N14</f>
        <v>0</v>
      </c>
      <c r="F14">
        <f t="shared" si="4"/>
        <v>78</v>
      </c>
      <c r="G14">
        <f t="shared" si="5"/>
        <v>38.6</v>
      </c>
      <c r="H14" s="113"/>
      <c r="I14">
        <f>BRPL_EOD!AA14+BRPL_EOD!AB14</f>
        <v>16.010000000000002</v>
      </c>
      <c r="J14">
        <f>BYPL_EOD!AA14+BYPL_EOD!AB14</f>
        <v>8.77</v>
      </c>
      <c r="K14">
        <f>MES_EOD!AA14+MES_EOD!AB14</f>
        <v>0</v>
      </c>
      <c r="L14">
        <f>NDMC_EOD!AA14+NDMC_EOD!AB14</f>
        <v>1.91</v>
      </c>
      <c r="M14">
        <f>TPDDL_EOD!AA14+TPDDL_EOD!AB14</f>
        <v>11.44</v>
      </c>
      <c r="N14">
        <f t="shared" si="0"/>
        <v>38.130000000000003</v>
      </c>
      <c r="O14" s="113">
        <f t="shared" si="1"/>
        <v>0.46999999999999886</v>
      </c>
      <c r="P14">
        <v>16.207343299239444</v>
      </c>
      <c r="Q14">
        <v>8.8781012326252284</v>
      </c>
      <c r="R14">
        <v>0</v>
      </c>
      <c r="S14">
        <v>1.9335431418830316</v>
      </c>
      <c r="T14">
        <v>11.581012326252294</v>
      </c>
      <c r="U14" s="115">
        <f t="shared" si="2"/>
        <v>38.6</v>
      </c>
      <c r="V14" s="113">
        <f t="shared" si="3"/>
        <v>0</v>
      </c>
      <c r="X14" s="118"/>
    </row>
    <row r="15" spans="1:24">
      <c r="A15" t="s">
        <v>57</v>
      </c>
      <c r="B15">
        <f>GT!B15</f>
        <v>78</v>
      </c>
      <c r="C15">
        <f>GT!C15</f>
        <v>0</v>
      </c>
      <c r="D15">
        <f>GT!M15</f>
        <v>38.6</v>
      </c>
      <c r="E15">
        <f>GT!N15</f>
        <v>0</v>
      </c>
      <c r="F15">
        <f t="shared" si="4"/>
        <v>78</v>
      </c>
      <c r="G15">
        <f t="shared" si="5"/>
        <v>38.6</v>
      </c>
      <c r="H15" s="113"/>
      <c r="I15">
        <f>BRPL_EOD!AA15+BRPL_EOD!AB15</f>
        <v>16.010000000000002</v>
      </c>
      <c r="J15">
        <f>BYPL_EOD!AA15+BYPL_EOD!AB15</f>
        <v>8.77</v>
      </c>
      <c r="K15">
        <f>MES_EOD!AA15+MES_EOD!AB15</f>
        <v>0</v>
      </c>
      <c r="L15">
        <f>NDMC_EOD!AA15+NDMC_EOD!AB15</f>
        <v>1.91</v>
      </c>
      <c r="M15">
        <f>TPDDL_EOD!AA15+TPDDL_EOD!AB15</f>
        <v>11.44</v>
      </c>
      <c r="N15">
        <f t="shared" si="0"/>
        <v>38.130000000000003</v>
      </c>
      <c r="O15" s="113">
        <f t="shared" si="1"/>
        <v>0.46999999999999886</v>
      </c>
      <c r="P15">
        <v>16.207343299239444</v>
      </c>
      <c r="Q15">
        <v>8.8781012326252284</v>
      </c>
      <c r="R15">
        <v>0</v>
      </c>
      <c r="S15">
        <v>1.9335431418830316</v>
      </c>
      <c r="T15">
        <v>11.581012326252294</v>
      </c>
      <c r="U15" s="115">
        <f t="shared" si="2"/>
        <v>38.6</v>
      </c>
      <c r="V15" s="113">
        <f t="shared" si="3"/>
        <v>0</v>
      </c>
      <c r="X15" s="118"/>
    </row>
    <row r="16" spans="1:24">
      <c r="A16" t="s">
        <v>58</v>
      </c>
      <c r="B16">
        <f>GT!B16</f>
        <v>78</v>
      </c>
      <c r="C16">
        <f>GT!C16</f>
        <v>0</v>
      </c>
      <c r="D16">
        <f>GT!M16</f>
        <v>38.6</v>
      </c>
      <c r="E16">
        <f>GT!N16</f>
        <v>0</v>
      </c>
      <c r="F16">
        <f t="shared" si="4"/>
        <v>78</v>
      </c>
      <c r="G16">
        <f t="shared" si="5"/>
        <v>38.6</v>
      </c>
      <c r="H16" s="113"/>
      <c r="I16">
        <f>BRPL_EOD!AA16+BRPL_EOD!AB16</f>
        <v>16.010000000000002</v>
      </c>
      <c r="J16">
        <f>BYPL_EOD!AA16+BYPL_EOD!AB16</f>
        <v>8.77</v>
      </c>
      <c r="K16">
        <f>MES_EOD!AA16+MES_EOD!AB16</f>
        <v>0</v>
      </c>
      <c r="L16">
        <f>NDMC_EOD!AA16+NDMC_EOD!AB16</f>
        <v>1.91</v>
      </c>
      <c r="M16">
        <f>TPDDL_EOD!AA16+TPDDL_EOD!AB16</f>
        <v>11.44</v>
      </c>
      <c r="N16">
        <f t="shared" si="0"/>
        <v>38.130000000000003</v>
      </c>
      <c r="O16" s="113">
        <f t="shared" si="1"/>
        <v>0.46999999999999886</v>
      </c>
      <c r="P16">
        <v>16.207343299239444</v>
      </c>
      <c r="Q16">
        <v>8.8781012326252284</v>
      </c>
      <c r="R16">
        <v>0</v>
      </c>
      <c r="S16">
        <v>1.9335431418830316</v>
      </c>
      <c r="T16">
        <v>11.581012326252294</v>
      </c>
      <c r="U16" s="115">
        <f t="shared" si="2"/>
        <v>38.6</v>
      </c>
      <c r="V16" s="113">
        <f t="shared" si="3"/>
        <v>0</v>
      </c>
      <c r="X16" s="118"/>
    </row>
    <row r="17" spans="1:24">
      <c r="A17" t="s">
        <v>59</v>
      </c>
      <c r="B17">
        <f>GT!B17</f>
        <v>78</v>
      </c>
      <c r="C17">
        <f>GT!C17</f>
        <v>0</v>
      </c>
      <c r="D17">
        <f>GT!M17</f>
        <v>38.6</v>
      </c>
      <c r="E17">
        <f>GT!N17</f>
        <v>0</v>
      </c>
      <c r="F17">
        <f t="shared" si="4"/>
        <v>78</v>
      </c>
      <c r="G17">
        <f t="shared" si="5"/>
        <v>38.6</v>
      </c>
      <c r="H17" s="113"/>
      <c r="I17">
        <f>BRPL_EOD!AA17+BRPL_EOD!AB17</f>
        <v>16.010000000000002</v>
      </c>
      <c r="J17">
        <f>BYPL_EOD!AA17+BYPL_EOD!AB17</f>
        <v>8.77</v>
      </c>
      <c r="K17">
        <f>MES_EOD!AA17+MES_EOD!AB17</f>
        <v>0</v>
      </c>
      <c r="L17">
        <f>NDMC_EOD!AA17+NDMC_EOD!AB17</f>
        <v>1.91</v>
      </c>
      <c r="M17">
        <f>TPDDL_EOD!AA17+TPDDL_EOD!AB17</f>
        <v>11.44</v>
      </c>
      <c r="N17">
        <f t="shared" si="0"/>
        <v>38.130000000000003</v>
      </c>
      <c r="O17" s="113">
        <f t="shared" si="1"/>
        <v>0.46999999999999886</v>
      </c>
      <c r="P17">
        <v>16.207343299239444</v>
      </c>
      <c r="Q17">
        <v>8.8781012326252284</v>
      </c>
      <c r="R17">
        <v>0</v>
      </c>
      <c r="S17">
        <v>1.9335431418830316</v>
      </c>
      <c r="T17">
        <v>11.581012326252294</v>
      </c>
      <c r="U17" s="115">
        <f t="shared" si="2"/>
        <v>38.6</v>
      </c>
      <c r="V17" s="113">
        <f t="shared" si="3"/>
        <v>0</v>
      </c>
      <c r="X17" s="118"/>
    </row>
    <row r="18" spans="1:24">
      <c r="A18" t="s">
        <v>60</v>
      </c>
      <c r="B18">
        <f>GT!B18</f>
        <v>78</v>
      </c>
      <c r="C18">
        <f>GT!C18</f>
        <v>0</v>
      </c>
      <c r="D18">
        <f>GT!M18</f>
        <v>38.6</v>
      </c>
      <c r="E18">
        <f>GT!N18</f>
        <v>0</v>
      </c>
      <c r="F18">
        <f t="shared" si="4"/>
        <v>78</v>
      </c>
      <c r="G18">
        <f t="shared" si="5"/>
        <v>38.6</v>
      </c>
      <c r="H18" s="113"/>
      <c r="I18">
        <f>BRPL_EOD!AA18+BRPL_EOD!AB18</f>
        <v>16.010000000000002</v>
      </c>
      <c r="J18">
        <f>BYPL_EOD!AA18+BYPL_EOD!AB18</f>
        <v>8.77</v>
      </c>
      <c r="K18">
        <f>MES_EOD!AA18+MES_EOD!AB18</f>
        <v>0</v>
      </c>
      <c r="L18">
        <f>NDMC_EOD!AA18+NDMC_EOD!AB18</f>
        <v>1.91</v>
      </c>
      <c r="M18">
        <f>TPDDL_EOD!AA18+TPDDL_EOD!AB18</f>
        <v>11.44</v>
      </c>
      <c r="N18">
        <f t="shared" si="0"/>
        <v>38.130000000000003</v>
      </c>
      <c r="O18" s="113">
        <f t="shared" si="1"/>
        <v>0.46999999999999886</v>
      </c>
      <c r="P18">
        <v>16.207343299239444</v>
      </c>
      <c r="Q18">
        <v>8.8781012326252284</v>
      </c>
      <c r="R18">
        <v>0</v>
      </c>
      <c r="S18">
        <v>1.9335431418830316</v>
      </c>
      <c r="T18">
        <v>11.581012326252294</v>
      </c>
      <c r="U18" s="115">
        <f t="shared" si="2"/>
        <v>38.6</v>
      </c>
      <c r="V18" s="113">
        <f t="shared" si="3"/>
        <v>0</v>
      </c>
      <c r="X18" s="118"/>
    </row>
    <row r="19" spans="1:24">
      <c r="A19" t="s">
        <v>61</v>
      </c>
      <c r="B19">
        <f>GT!B19</f>
        <v>78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78</v>
      </c>
      <c r="G19">
        <f t="shared" si="5"/>
        <v>38.6</v>
      </c>
      <c r="H19" s="113"/>
      <c r="I19">
        <f>BRPL_EOD!AA19+BRPL_EOD!AB19</f>
        <v>16.010000000000002</v>
      </c>
      <c r="J19">
        <f>BYPL_EOD!AA19+BYPL_EOD!AB19</f>
        <v>8.77</v>
      </c>
      <c r="K19">
        <f>MES_EOD!AA19+MES_EOD!AB19</f>
        <v>0</v>
      </c>
      <c r="L19">
        <f>NDMC_EOD!AA19+NDMC_EOD!AB19</f>
        <v>1.91</v>
      </c>
      <c r="M19">
        <f>TPDDL_EOD!AA19+TPDDL_EOD!AB19</f>
        <v>11.44</v>
      </c>
      <c r="N19">
        <f t="shared" si="0"/>
        <v>38.130000000000003</v>
      </c>
      <c r="O19" s="113">
        <f t="shared" si="1"/>
        <v>0.46999999999999886</v>
      </c>
      <c r="P19">
        <v>16.207343299239444</v>
      </c>
      <c r="Q19">
        <v>8.8781012326252284</v>
      </c>
      <c r="R19">
        <v>0</v>
      </c>
      <c r="S19">
        <v>1.9335431418830316</v>
      </c>
      <c r="T19">
        <v>11.581012326252294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78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78</v>
      </c>
      <c r="G20">
        <f t="shared" si="5"/>
        <v>38.6</v>
      </c>
      <c r="H20" s="113"/>
      <c r="I20">
        <f>BRPL_EOD!AA20+BRPL_EOD!AB20</f>
        <v>16.010000000000002</v>
      </c>
      <c r="J20">
        <f>BYPL_EOD!AA20+BYPL_EOD!AB20</f>
        <v>8.77</v>
      </c>
      <c r="K20">
        <f>MES_EOD!AA20+MES_EOD!AB20</f>
        <v>0</v>
      </c>
      <c r="L20">
        <f>NDMC_EOD!AA20+NDMC_EOD!AB20</f>
        <v>1.91</v>
      </c>
      <c r="M20">
        <f>TPDDL_EOD!AA20+TPDDL_EOD!AB20</f>
        <v>11.44</v>
      </c>
      <c r="N20">
        <f t="shared" si="0"/>
        <v>38.130000000000003</v>
      </c>
      <c r="O20" s="113">
        <f t="shared" si="1"/>
        <v>0.46999999999999886</v>
      </c>
      <c r="P20">
        <v>16.207343299239444</v>
      </c>
      <c r="Q20">
        <v>8.8781012326252284</v>
      </c>
      <c r="R20">
        <v>0</v>
      </c>
      <c r="S20">
        <v>1.9335431418830316</v>
      </c>
      <c r="T20">
        <v>11.581012326252294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78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78</v>
      </c>
      <c r="G21">
        <f t="shared" si="5"/>
        <v>38.6</v>
      </c>
      <c r="H21" s="113"/>
      <c r="I21">
        <f>BRPL_EOD!AA21+BRPL_EOD!AB21</f>
        <v>16.010000000000002</v>
      </c>
      <c r="J21">
        <f>BYPL_EOD!AA21+BYPL_EOD!AB21</f>
        <v>8.77</v>
      </c>
      <c r="K21">
        <f>MES_EOD!AA21+MES_EOD!AB21</f>
        <v>0</v>
      </c>
      <c r="L21">
        <f>NDMC_EOD!AA21+NDMC_EOD!AB21</f>
        <v>1.91</v>
      </c>
      <c r="M21">
        <f>TPDDL_EOD!AA21+TPDDL_EOD!AB21</f>
        <v>11.44</v>
      </c>
      <c r="N21">
        <f t="shared" si="0"/>
        <v>38.130000000000003</v>
      </c>
      <c r="O21" s="113">
        <f t="shared" si="1"/>
        <v>0.46999999999999886</v>
      </c>
      <c r="P21">
        <v>16.207343299239444</v>
      </c>
      <c r="Q21">
        <v>8.8781012326252284</v>
      </c>
      <c r="R21">
        <v>0</v>
      </c>
      <c r="S21">
        <v>1.9335431418830316</v>
      </c>
      <c r="T21">
        <v>11.581012326252294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78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78</v>
      </c>
      <c r="G22">
        <f t="shared" si="5"/>
        <v>38.6</v>
      </c>
      <c r="H22" s="113"/>
      <c r="I22">
        <f>BRPL_EOD!AA22+BRPL_EOD!AB22</f>
        <v>16.010000000000002</v>
      </c>
      <c r="J22">
        <f>BYPL_EOD!AA22+BYPL_EOD!AB22</f>
        <v>8.77</v>
      </c>
      <c r="K22">
        <f>MES_EOD!AA22+MES_EOD!AB22</f>
        <v>0</v>
      </c>
      <c r="L22">
        <f>NDMC_EOD!AA22+NDMC_EOD!AB22</f>
        <v>1.91</v>
      </c>
      <c r="M22">
        <f>TPDDL_EOD!AA22+TPDDL_EOD!AB22</f>
        <v>11.44</v>
      </c>
      <c r="N22">
        <f t="shared" si="0"/>
        <v>38.130000000000003</v>
      </c>
      <c r="O22" s="113">
        <f t="shared" si="1"/>
        <v>0.46999999999999886</v>
      </c>
      <c r="P22">
        <v>16.207343299239444</v>
      </c>
      <c r="Q22">
        <v>8.8781012326252284</v>
      </c>
      <c r="R22">
        <v>0</v>
      </c>
      <c r="S22">
        <v>1.9335431418830316</v>
      </c>
      <c r="T22">
        <v>11.581012326252294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78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78</v>
      </c>
      <c r="G23">
        <f t="shared" si="5"/>
        <v>38.6</v>
      </c>
      <c r="H23" s="113"/>
      <c r="I23">
        <f>BRPL_EOD!AA23+BRPL_EOD!AB23</f>
        <v>16.010000000000002</v>
      </c>
      <c r="J23">
        <f>BYPL_EOD!AA23+BYPL_EOD!AB23</f>
        <v>8.77</v>
      </c>
      <c r="K23">
        <f>MES_EOD!AA23+MES_EOD!AB23</f>
        <v>0</v>
      </c>
      <c r="L23">
        <f>NDMC_EOD!AA23+NDMC_EOD!AB23</f>
        <v>1.91</v>
      </c>
      <c r="M23">
        <f>TPDDL_EOD!AA23+TPDDL_EOD!AB23</f>
        <v>11.44</v>
      </c>
      <c r="N23">
        <f t="shared" si="0"/>
        <v>38.130000000000003</v>
      </c>
      <c r="O23" s="113">
        <f t="shared" si="1"/>
        <v>0.46999999999999886</v>
      </c>
      <c r="P23">
        <v>16.207343299239444</v>
      </c>
      <c r="Q23">
        <v>8.8781012326252284</v>
      </c>
      <c r="R23">
        <v>0</v>
      </c>
      <c r="S23">
        <v>1.9335431418830316</v>
      </c>
      <c r="T23">
        <v>11.581012326252294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78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78</v>
      </c>
      <c r="G24">
        <f t="shared" si="5"/>
        <v>38.6</v>
      </c>
      <c r="H24" s="113"/>
      <c r="I24">
        <f>BRPL_EOD!AA24+BRPL_EOD!AB24</f>
        <v>16.010000000000002</v>
      </c>
      <c r="J24">
        <f>BYPL_EOD!AA24+BYPL_EOD!AB24</f>
        <v>8.77</v>
      </c>
      <c r="K24">
        <f>MES_EOD!AA24+MES_EOD!AB24</f>
        <v>0</v>
      </c>
      <c r="L24">
        <f>NDMC_EOD!AA24+NDMC_EOD!AB24</f>
        <v>1.91</v>
      </c>
      <c r="M24">
        <f>TPDDL_EOD!AA24+TPDDL_EOD!AB24</f>
        <v>11.44</v>
      </c>
      <c r="N24">
        <f t="shared" si="0"/>
        <v>38.130000000000003</v>
      </c>
      <c r="O24" s="113">
        <f t="shared" si="1"/>
        <v>0.46999999999999886</v>
      </c>
      <c r="P24">
        <v>16.207343299239444</v>
      </c>
      <c r="Q24">
        <v>8.8781012326252284</v>
      </c>
      <c r="R24">
        <v>0</v>
      </c>
      <c r="S24">
        <v>1.9335431418830316</v>
      </c>
      <c r="T24">
        <v>11.581012326252294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78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78</v>
      </c>
      <c r="G25">
        <f t="shared" si="5"/>
        <v>38.6</v>
      </c>
      <c r="H25" s="113"/>
      <c r="I25">
        <f>BRPL_EOD!AA25+BRPL_EOD!AB25</f>
        <v>16.010000000000002</v>
      </c>
      <c r="J25">
        <f>BYPL_EOD!AA25+BYPL_EOD!AB25</f>
        <v>8.77</v>
      </c>
      <c r="K25">
        <f>MES_EOD!AA25+MES_EOD!AB25</f>
        <v>0</v>
      </c>
      <c r="L25">
        <f>NDMC_EOD!AA25+NDMC_EOD!AB25</f>
        <v>1.91</v>
      </c>
      <c r="M25">
        <f>TPDDL_EOD!AA25+TPDDL_EOD!AB25</f>
        <v>11.44</v>
      </c>
      <c r="N25">
        <f t="shared" si="0"/>
        <v>38.130000000000003</v>
      </c>
      <c r="O25" s="113">
        <f t="shared" si="1"/>
        <v>0.46999999999999886</v>
      </c>
      <c r="P25">
        <v>16.207343299239444</v>
      </c>
      <c r="Q25">
        <v>8.8781012326252284</v>
      </c>
      <c r="R25">
        <v>0</v>
      </c>
      <c r="S25">
        <v>1.9335431418830316</v>
      </c>
      <c r="T25">
        <v>11.581012326252294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78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78</v>
      </c>
      <c r="G26">
        <f t="shared" si="5"/>
        <v>38.6</v>
      </c>
      <c r="H26" s="113"/>
      <c r="I26">
        <f>BRPL_EOD!AA26+BRPL_EOD!AB26</f>
        <v>16.010000000000002</v>
      </c>
      <c r="J26">
        <f>BYPL_EOD!AA26+BYPL_EOD!AB26</f>
        <v>8.77</v>
      </c>
      <c r="K26">
        <f>MES_EOD!AA26+MES_EOD!AB26</f>
        <v>0</v>
      </c>
      <c r="L26">
        <f>NDMC_EOD!AA26+NDMC_EOD!AB26</f>
        <v>1.91</v>
      </c>
      <c r="M26">
        <f>TPDDL_EOD!AA26+TPDDL_EOD!AB26</f>
        <v>11.44</v>
      </c>
      <c r="N26">
        <f t="shared" si="0"/>
        <v>38.130000000000003</v>
      </c>
      <c r="O26" s="113">
        <f t="shared" si="1"/>
        <v>0.46999999999999886</v>
      </c>
      <c r="P26">
        <v>16.207343299239444</v>
      </c>
      <c r="Q26">
        <v>8.8781012326252284</v>
      </c>
      <c r="R26">
        <v>0</v>
      </c>
      <c r="S26">
        <v>1.9335431418830316</v>
      </c>
      <c r="T26">
        <v>11.581012326252294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78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78</v>
      </c>
      <c r="G27">
        <f t="shared" si="5"/>
        <v>38.6</v>
      </c>
      <c r="H27" s="113"/>
      <c r="I27">
        <f>BRPL_EOD!AA27+BRPL_EOD!AB27</f>
        <v>16.010000000000002</v>
      </c>
      <c r="J27">
        <f>BYPL_EOD!AA27+BYPL_EOD!AB27</f>
        <v>8.77</v>
      </c>
      <c r="K27">
        <f>MES_EOD!AA27+MES_EOD!AB27</f>
        <v>0</v>
      </c>
      <c r="L27">
        <f>NDMC_EOD!AA27+NDMC_EOD!AB27</f>
        <v>1.91</v>
      </c>
      <c r="M27">
        <f>TPDDL_EOD!AA27+TPDDL_EOD!AB27</f>
        <v>11.44</v>
      </c>
      <c r="N27">
        <f t="shared" si="0"/>
        <v>38.130000000000003</v>
      </c>
      <c r="O27" s="113">
        <f t="shared" si="1"/>
        <v>0.46999999999999886</v>
      </c>
      <c r="P27">
        <v>16.207343299239444</v>
      </c>
      <c r="Q27">
        <v>8.8781012326252284</v>
      </c>
      <c r="R27">
        <v>0</v>
      </c>
      <c r="S27">
        <v>1.9335431418830316</v>
      </c>
      <c r="T27">
        <v>11.581012326252294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78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78</v>
      </c>
      <c r="G28">
        <f t="shared" si="5"/>
        <v>38.6</v>
      </c>
      <c r="H28" s="113"/>
      <c r="I28">
        <f>BRPL_EOD!AA28+BRPL_EOD!AB28</f>
        <v>16.010000000000002</v>
      </c>
      <c r="J28">
        <f>BYPL_EOD!AA28+BYPL_EOD!AB28</f>
        <v>8.77</v>
      </c>
      <c r="K28">
        <f>MES_EOD!AA28+MES_EOD!AB28</f>
        <v>0</v>
      </c>
      <c r="L28">
        <f>NDMC_EOD!AA28+NDMC_EOD!AB28</f>
        <v>1.91</v>
      </c>
      <c r="M28">
        <f>TPDDL_EOD!AA28+TPDDL_EOD!AB28</f>
        <v>11.44</v>
      </c>
      <c r="N28">
        <f t="shared" si="0"/>
        <v>38.130000000000003</v>
      </c>
      <c r="O28" s="113">
        <f t="shared" si="1"/>
        <v>0.46999999999999886</v>
      </c>
      <c r="P28">
        <v>16.207343299239444</v>
      </c>
      <c r="Q28">
        <v>8.8781012326252284</v>
      </c>
      <c r="R28">
        <v>0</v>
      </c>
      <c r="S28">
        <v>1.9335431418830316</v>
      </c>
      <c r="T28">
        <v>11.581012326252294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78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78</v>
      </c>
      <c r="G29">
        <f t="shared" si="5"/>
        <v>38.6</v>
      </c>
      <c r="H29" s="113"/>
      <c r="I29">
        <f>BRPL_EOD!AA29+BRPL_EOD!AB29</f>
        <v>16.010000000000002</v>
      </c>
      <c r="J29">
        <f>BYPL_EOD!AA29+BYPL_EOD!AB29</f>
        <v>8.77</v>
      </c>
      <c r="K29">
        <f>MES_EOD!AA29+MES_EOD!AB29</f>
        <v>0</v>
      </c>
      <c r="L29">
        <f>NDMC_EOD!AA29+NDMC_EOD!AB29</f>
        <v>1.91</v>
      </c>
      <c r="M29">
        <f>TPDDL_EOD!AA29+TPDDL_EOD!AB29</f>
        <v>11.44</v>
      </c>
      <c r="N29">
        <f t="shared" si="0"/>
        <v>38.130000000000003</v>
      </c>
      <c r="O29" s="113">
        <f t="shared" si="1"/>
        <v>0.46999999999999886</v>
      </c>
      <c r="P29">
        <v>16.207343299239444</v>
      </c>
      <c r="Q29">
        <v>8.8781012326252284</v>
      </c>
      <c r="R29">
        <v>0</v>
      </c>
      <c r="S29">
        <v>1.9335431418830316</v>
      </c>
      <c r="T29">
        <v>11.581012326252294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78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78</v>
      </c>
      <c r="G30">
        <f t="shared" si="5"/>
        <v>38.6</v>
      </c>
      <c r="H30" s="113"/>
      <c r="I30">
        <f>BRPL_EOD!AA30+BRPL_EOD!AB30</f>
        <v>16.010000000000002</v>
      </c>
      <c r="J30">
        <f>BYPL_EOD!AA30+BYPL_EOD!AB30</f>
        <v>8.77</v>
      </c>
      <c r="K30">
        <f>MES_EOD!AA30+MES_EOD!AB30</f>
        <v>0</v>
      </c>
      <c r="L30">
        <f>NDMC_EOD!AA30+NDMC_EOD!AB30</f>
        <v>1.91</v>
      </c>
      <c r="M30">
        <f>TPDDL_EOD!AA30+TPDDL_EOD!AB30</f>
        <v>11.44</v>
      </c>
      <c r="N30">
        <f t="shared" si="0"/>
        <v>38.130000000000003</v>
      </c>
      <c r="O30" s="113">
        <f t="shared" si="1"/>
        <v>0.46999999999999886</v>
      </c>
      <c r="P30">
        <v>16.207343299239444</v>
      </c>
      <c r="Q30">
        <v>8.8781012326252284</v>
      </c>
      <c r="R30">
        <v>0</v>
      </c>
      <c r="S30">
        <v>1.9335431418830316</v>
      </c>
      <c r="T30">
        <v>11.581012326252294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78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78</v>
      </c>
      <c r="G31">
        <f t="shared" si="5"/>
        <v>38.6</v>
      </c>
      <c r="H31" s="113"/>
      <c r="I31">
        <f>BRPL_EOD!AA31+BRPL_EOD!AB31</f>
        <v>16.010000000000002</v>
      </c>
      <c r="J31">
        <f>BYPL_EOD!AA31+BYPL_EOD!AB31</f>
        <v>8.77</v>
      </c>
      <c r="K31">
        <f>MES_EOD!AA31+MES_EOD!AB31</f>
        <v>0</v>
      </c>
      <c r="L31">
        <f>NDMC_EOD!AA31+NDMC_EOD!AB31</f>
        <v>1.91</v>
      </c>
      <c r="M31">
        <f>TPDDL_EOD!AA31+TPDDL_EOD!AB31</f>
        <v>11.44</v>
      </c>
      <c r="N31">
        <f t="shared" si="0"/>
        <v>38.130000000000003</v>
      </c>
      <c r="O31" s="113">
        <f t="shared" si="1"/>
        <v>0.46999999999999886</v>
      </c>
      <c r="P31">
        <v>16.207343299239444</v>
      </c>
      <c r="Q31">
        <v>8.8781012326252284</v>
      </c>
      <c r="R31">
        <v>0</v>
      </c>
      <c r="S31">
        <v>1.9335431418830316</v>
      </c>
      <c r="T31">
        <v>11.581012326252294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78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78</v>
      </c>
      <c r="G32">
        <f t="shared" si="5"/>
        <v>38.6</v>
      </c>
      <c r="H32" s="113"/>
      <c r="I32">
        <f>BRPL_EOD!AA32+BRPL_EOD!AB32</f>
        <v>16.010000000000002</v>
      </c>
      <c r="J32">
        <f>BYPL_EOD!AA32+BYPL_EOD!AB32</f>
        <v>8.77</v>
      </c>
      <c r="K32">
        <f>MES_EOD!AA32+MES_EOD!AB32</f>
        <v>0</v>
      </c>
      <c r="L32">
        <f>NDMC_EOD!AA32+NDMC_EOD!AB32</f>
        <v>1.91</v>
      </c>
      <c r="M32">
        <f>TPDDL_EOD!AA32+TPDDL_EOD!AB32</f>
        <v>11.44</v>
      </c>
      <c r="N32">
        <f t="shared" si="0"/>
        <v>38.130000000000003</v>
      </c>
      <c r="O32" s="113">
        <f t="shared" si="1"/>
        <v>0.46999999999999886</v>
      </c>
      <c r="P32">
        <v>16.207343299239444</v>
      </c>
      <c r="Q32">
        <v>8.8781012326252284</v>
      </c>
      <c r="R32">
        <v>0</v>
      </c>
      <c r="S32">
        <v>1.9335431418830316</v>
      </c>
      <c r="T32">
        <v>11.581012326252294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78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78</v>
      </c>
      <c r="G33">
        <f t="shared" si="5"/>
        <v>38.6</v>
      </c>
      <c r="H33" s="113"/>
      <c r="I33">
        <f>BRPL_EOD!AA33+BRPL_EOD!AB33</f>
        <v>16.010000000000002</v>
      </c>
      <c r="J33">
        <f>BYPL_EOD!AA33+BYPL_EOD!AB33</f>
        <v>8.77</v>
      </c>
      <c r="K33">
        <f>MES_EOD!AA33+MES_EOD!AB33</f>
        <v>0</v>
      </c>
      <c r="L33">
        <f>NDMC_EOD!AA33+NDMC_EOD!AB33</f>
        <v>1.91</v>
      </c>
      <c r="M33">
        <f>TPDDL_EOD!AA33+TPDDL_EOD!AB33</f>
        <v>11.44</v>
      </c>
      <c r="N33">
        <f t="shared" si="0"/>
        <v>38.130000000000003</v>
      </c>
      <c r="O33" s="113">
        <f t="shared" si="1"/>
        <v>0.46999999999999886</v>
      </c>
      <c r="P33">
        <v>16.207343299239444</v>
      </c>
      <c r="Q33">
        <v>8.8781012326252284</v>
      </c>
      <c r="R33">
        <v>0</v>
      </c>
      <c r="S33">
        <v>1.9335431418830316</v>
      </c>
      <c r="T33">
        <v>11.581012326252294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78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78</v>
      </c>
      <c r="G34">
        <f t="shared" si="5"/>
        <v>38.6</v>
      </c>
      <c r="H34" s="113"/>
      <c r="I34">
        <f>BRPL_EOD!AA34+BRPL_EOD!AB34</f>
        <v>16.010000000000002</v>
      </c>
      <c r="J34">
        <f>BYPL_EOD!AA34+BYPL_EOD!AB34</f>
        <v>8.77</v>
      </c>
      <c r="K34">
        <f>MES_EOD!AA34+MES_EOD!AB34</f>
        <v>0</v>
      </c>
      <c r="L34">
        <f>NDMC_EOD!AA34+NDMC_EOD!AB34</f>
        <v>1.91</v>
      </c>
      <c r="M34">
        <f>TPDDL_EOD!AA34+TPDDL_EOD!AB34</f>
        <v>11.44</v>
      </c>
      <c r="N34">
        <f t="shared" si="0"/>
        <v>38.130000000000003</v>
      </c>
      <c r="O34" s="113">
        <f t="shared" si="1"/>
        <v>0.46999999999999886</v>
      </c>
      <c r="P34">
        <v>16.207343299239444</v>
      </c>
      <c r="Q34">
        <v>8.8781012326252284</v>
      </c>
      <c r="R34">
        <v>0</v>
      </c>
      <c r="S34">
        <v>1.9335431418830316</v>
      </c>
      <c r="T34">
        <v>11.581012326252294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78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78</v>
      </c>
      <c r="G35">
        <f t="shared" si="5"/>
        <v>38.6</v>
      </c>
      <c r="H35" s="113"/>
      <c r="I35">
        <f>BRPL_EOD!AA35+BRPL_EOD!AB35</f>
        <v>16.010000000000002</v>
      </c>
      <c r="J35">
        <f>BYPL_EOD!AA35+BYPL_EOD!AB35</f>
        <v>8.77</v>
      </c>
      <c r="K35">
        <f>MES_EOD!AA35+MES_EOD!AB35</f>
        <v>0</v>
      </c>
      <c r="L35">
        <f>NDMC_EOD!AA35+NDMC_EOD!AB35</f>
        <v>1.91</v>
      </c>
      <c r="M35">
        <f>TPDDL_EOD!AA35+TPDDL_EOD!AB35</f>
        <v>11.44</v>
      </c>
      <c r="N35">
        <f t="shared" si="0"/>
        <v>38.130000000000003</v>
      </c>
      <c r="O35" s="113">
        <f t="shared" si="1"/>
        <v>0.46999999999999886</v>
      </c>
      <c r="P35">
        <v>16.207343299239444</v>
      </c>
      <c r="Q35">
        <v>8.8781012326252284</v>
      </c>
      <c r="R35">
        <v>0</v>
      </c>
      <c r="S35">
        <v>1.9335431418830316</v>
      </c>
      <c r="T35">
        <v>11.581012326252294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78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78</v>
      </c>
      <c r="G36">
        <f t="shared" si="5"/>
        <v>38.6</v>
      </c>
      <c r="H36" s="113"/>
      <c r="I36">
        <f>BRPL_EOD!AA36+BRPL_EOD!AB36</f>
        <v>16.010000000000002</v>
      </c>
      <c r="J36">
        <f>BYPL_EOD!AA36+BYPL_EOD!AB36</f>
        <v>8.77</v>
      </c>
      <c r="K36">
        <f>MES_EOD!AA36+MES_EOD!AB36</f>
        <v>0</v>
      </c>
      <c r="L36">
        <f>NDMC_EOD!AA36+NDMC_EOD!AB36</f>
        <v>1.91</v>
      </c>
      <c r="M36">
        <f>TPDDL_EOD!AA36+TPDDL_EOD!AB36</f>
        <v>11.44</v>
      </c>
      <c r="N36">
        <f t="shared" si="0"/>
        <v>38.130000000000003</v>
      </c>
      <c r="O36" s="113">
        <f t="shared" si="1"/>
        <v>0.46999999999999886</v>
      </c>
      <c r="P36">
        <v>16.207343299239444</v>
      </c>
      <c r="Q36">
        <v>8.8781012326252284</v>
      </c>
      <c r="R36">
        <v>0</v>
      </c>
      <c r="S36">
        <v>1.9335431418830316</v>
      </c>
      <c r="T36">
        <v>11.581012326252294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78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78</v>
      </c>
      <c r="G37">
        <f t="shared" si="5"/>
        <v>38.6</v>
      </c>
      <c r="H37" s="113"/>
      <c r="I37">
        <f>BRPL_EOD!AA37+BRPL_EOD!AB37</f>
        <v>16.010000000000002</v>
      </c>
      <c r="J37">
        <f>BYPL_EOD!AA37+BYPL_EOD!AB37</f>
        <v>8.77</v>
      </c>
      <c r="K37">
        <f>MES_EOD!AA37+MES_EOD!AB37</f>
        <v>0</v>
      </c>
      <c r="L37">
        <f>NDMC_EOD!AA37+NDMC_EOD!AB37</f>
        <v>1.91</v>
      </c>
      <c r="M37">
        <f>TPDDL_EOD!AA37+TPDDL_EOD!AB37</f>
        <v>11.44</v>
      </c>
      <c r="N37">
        <f t="shared" si="0"/>
        <v>38.130000000000003</v>
      </c>
      <c r="O37" s="113">
        <f t="shared" si="1"/>
        <v>0.46999999999999886</v>
      </c>
      <c r="P37">
        <v>16.207343299239444</v>
      </c>
      <c r="Q37">
        <v>8.8781012326252284</v>
      </c>
      <c r="R37">
        <v>0</v>
      </c>
      <c r="S37">
        <v>1.9335431418830316</v>
      </c>
      <c r="T37">
        <v>11.581012326252294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78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78</v>
      </c>
      <c r="G38">
        <f t="shared" si="5"/>
        <v>38.6</v>
      </c>
      <c r="H38" s="113"/>
      <c r="I38">
        <f>BRPL_EOD!AA38+BRPL_EOD!AB38</f>
        <v>16.010000000000002</v>
      </c>
      <c r="J38">
        <f>BYPL_EOD!AA38+BYPL_EOD!AB38</f>
        <v>8.77</v>
      </c>
      <c r="K38">
        <f>MES_EOD!AA38+MES_EOD!AB38</f>
        <v>0</v>
      </c>
      <c r="L38">
        <f>NDMC_EOD!AA38+NDMC_EOD!AB38</f>
        <v>1.91</v>
      </c>
      <c r="M38">
        <f>TPDDL_EOD!AA38+TPDDL_EOD!AB38</f>
        <v>11.44</v>
      </c>
      <c r="N38">
        <f t="shared" si="0"/>
        <v>38.130000000000003</v>
      </c>
      <c r="O38" s="113">
        <f t="shared" si="1"/>
        <v>0.46999999999999886</v>
      </c>
      <c r="P38">
        <v>16.207343299239444</v>
      </c>
      <c r="Q38">
        <v>8.8781012326252284</v>
      </c>
      <c r="R38">
        <v>0</v>
      </c>
      <c r="S38">
        <v>1.9335431418830316</v>
      </c>
      <c r="T38">
        <v>11.581012326252294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78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78</v>
      </c>
      <c r="G39">
        <f t="shared" si="5"/>
        <v>38.6</v>
      </c>
      <c r="H39" s="113"/>
      <c r="I39">
        <f>BRPL_EOD!AA39+BRPL_EOD!AB39</f>
        <v>16.010000000000002</v>
      </c>
      <c r="J39">
        <f>BYPL_EOD!AA39+BYPL_EOD!AB39</f>
        <v>8.77</v>
      </c>
      <c r="K39">
        <f>MES_EOD!AA39+MES_EOD!AB39</f>
        <v>0</v>
      </c>
      <c r="L39">
        <f>NDMC_EOD!AA39+NDMC_EOD!AB39</f>
        <v>1.91</v>
      </c>
      <c r="M39">
        <f>TPDDL_EOD!AA39+TPDDL_EOD!AB39</f>
        <v>11.44</v>
      </c>
      <c r="N39">
        <f t="shared" si="0"/>
        <v>38.130000000000003</v>
      </c>
      <c r="O39" s="113">
        <f t="shared" si="1"/>
        <v>0.46999999999999886</v>
      </c>
      <c r="P39">
        <v>16.207343299239444</v>
      </c>
      <c r="Q39">
        <v>8.8781012326252284</v>
      </c>
      <c r="R39">
        <v>0</v>
      </c>
      <c r="S39">
        <v>1.9335431418830316</v>
      </c>
      <c r="T39">
        <v>11.581012326252294</v>
      </c>
      <c r="U39" s="115">
        <f t="shared" si="2"/>
        <v>38.6</v>
      </c>
      <c r="V39" s="113">
        <f t="shared" si="3"/>
        <v>0</v>
      </c>
      <c r="X39" s="118"/>
    </row>
    <row r="40" spans="1:24">
      <c r="A40" t="s">
        <v>82</v>
      </c>
      <c r="B40">
        <f>GT!B40</f>
        <v>78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78</v>
      </c>
      <c r="G40">
        <f t="shared" si="5"/>
        <v>38.6</v>
      </c>
      <c r="H40" s="113"/>
      <c r="I40">
        <f>BRPL_EOD!AA40+BRPL_EOD!AB40</f>
        <v>16.010000000000002</v>
      </c>
      <c r="J40">
        <f>BYPL_EOD!AA40+BYPL_EOD!AB40</f>
        <v>8.77</v>
      </c>
      <c r="K40">
        <f>MES_EOD!AA40+MES_EOD!AB40</f>
        <v>0</v>
      </c>
      <c r="L40">
        <f>NDMC_EOD!AA40+NDMC_EOD!AB40</f>
        <v>1.91</v>
      </c>
      <c r="M40">
        <f>TPDDL_EOD!AA40+TPDDL_EOD!AB40</f>
        <v>11.44</v>
      </c>
      <c r="N40">
        <f t="shared" si="0"/>
        <v>38.130000000000003</v>
      </c>
      <c r="O40" s="113">
        <f t="shared" si="1"/>
        <v>0.46999999999999886</v>
      </c>
      <c r="P40">
        <v>16.207343299239444</v>
      </c>
      <c r="Q40">
        <v>8.8781012326252284</v>
      </c>
      <c r="R40">
        <v>0</v>
      </c>
      <c r="S40">
        <v>1.9335431418830316</v>
      </c>
      <c r="T40">
        <v>11.581012326252294</v>
      </c>
      <c r="U40" s="115">
        <f t="shared" si="2"/>
        <v>38.6</v>
      </c>
      <c r="V40" s="113">
        <f t="shared" si="3"/>
        <v>0</v>
      </c>
      <c r="X40" s="118"/>
    </row>
    <row r="41" spans="1:24">
      <c r="A41" t="s">
        <v>83</v>
      </c>
      <c r="B41">
        <f>GT!B41</f>
        <v>78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78</v>
      </c>
      <c r="G41">
        <f t="shared" si="5"/>
        <v>38.6</v>
      </c>
      <c r="H41" s="113"/>
      <c r="I41">
        <f>BRPL_EOD!AA41+BRPL_EOD!AB41</f>
        <v>16.010000000000002</v>
      </c>
      <c r="J41">
        <f>BYPL_EOD!AA41+BYPL_EOD!AB41</f>
        <v>8.77</v>
      </c>
      <c r="K41">
        <f>MES_EOD!AA41+MES_EOD!AB41</f>
        <v>0</v>
      </c>
      <c r="L41">
        <f>NDMC_EOD!AA41+NDMC_EOD!AB41</f>
        <v>1.91</v>
      </c>
      <c r="M41">
        <f>TPDDL_EOD!AA41+TPDDL_EOD!AB41</f>
        <v>11.44</v>
      </c>
      <c r="N41">
        <f t="shared" si="0"/>
        <v>38.130000000000003</v>
      </c>
      <c r="O41" s="113">
        <f t="shared" si="1"/>
        <v>0.46999999999999886</v>
      </c>
      <c r="P41">
        <v>16.207343299239444</v>
      </c>
      <c r="Q41">
        <v>8.8781012326252284</v>
      </c>
      <c r="R41">
        <v>0</v>
      </c>
      <c r="S41">
        <v>1.9335431418830316</v>
      </c>
      <c r="T41">
        <v>11.581012326252294</v>
      </c>
      <c r="U41" s="115">
        <f t="shared" si="2"/>
        <v>38.6</v>
      </c>
      <c r="V41" s="113">
        <f t="shared" si="3"/>
        <v>0</v>
      </c>
      <c r="X41" s="118"/>
    </row>
    <row r="42" spans="1:24">
      <c r="A42" t="s">
        <v>84</v>
      </c>
      <c r="B42">
        <f>GT!B42</f>
        <v>78</v>
      </c>
      <c r="C42">
        <f>GT!C42</f>
        <v>0</v>
      </c>
      <c r="D42">
        <f>GT!M42</f>
        <v>38.6</v>
      </c>
      <c r="E42">
        <f>GT!N42</f>
        <v>0</v>
      </c>
      <c r="F42">
        <f t="shared" si="4"/>
        <v>78</v>
      </c>
      <c r="G42">
        <f t="shared" si="5"/>
        <v>38.6</v>
      </c>
      <c r="H42" s="113"/>
      <c r="I42">
        <f>BRPL_EOD!AA42+BRPL_EOD!AB42</f>
        <v>16.010000000000002</v>
      </c>
      <c r="J42">
        <f>BYPL_EOD!AA42+BYPL_EOD!AB42</f>
        <v>8.77</v>
      </c>
      <c r="K42">
        <f>MES_EOD!AA42+MES_EOD!AB42</f>
        <v>0</v>
      </c>
      <c r="L42">
        <f>NDMC_EOD!AA42+NDMC_EOD!AB42</f>
        <v>1.91</v>
      </c>
      <c r="M42">
        <f>TPDDL_EOD!AA42+TPDDL_EOD!AB42</f>
        <v>11.44</v>
      </c>
      <c r="N42">
        <f t="shared" si="0"/>
        <v>38.130000000000003</v>
      </c>
      <c r="O42" s="113">
        <f t="shared" si="1"/>
        <v>0.46999999999999886</v>
      </c>
      <c r="P42">
        <v>16.207343299239444</v>
      </c>
      <c r="Q42">
        <v>8.8781012326252284</v>
      </c>
      <c r="R42">
        <v>0</v>
      </c>
      <c r="S42">
        <v>1.9335431418830316</v>
      </c>
      <c r="T42">
        <v>11.581012326252294</v>
      </c>
      <c r="U42" s="115">
        <f t="shared" si="2"/>
        <v>38.6</v>
      </c>
      <c r="V42" s="113">
        <f t="shared" si="3"/>
        <v>0</v>
      </c>
      <c r="X42" s="118"/>
    </row>
    <row r="43" spans="1:24">
      <c r="A43" t="s">
        <v>85</v>
      </c>
      <c r="B43">
        <f>GT!B43</f>
        <v>78</v>
      </c>
      <c r="C43">
        <f>GT!C43</f>
        <v>0</v>
      </c>
      <c r="D43">
        <f>GT!M43</f>
        <v>38.6</v>
      </c>
      <c r="E43">
        <f>GT!N43</f>
        <v>0</v>
      </c>
      <c r="F43">
        <f t="shared" si="4"/>
        <v>78</v>
      </c>
      <c r="G43">
        <f t="shared" si="5"/>
        <v>38.6</v>
      </c>
      <c r="H43" s="113"/>
      <c r="I43">
        <f>BRPL_EOD!AA43+BRPL_EOD!AB43</f>
        <v>16.010000000000002</v>
      </c>
      <c r="J43">
        <f>BYPL_EOD!AA43+BYPL_EOD!AB43</f>
        <v>8.77</v>
      </c>
      <c r="K43">
        <f>MES_EOD!AA43+MES_EOD!AB43</f>
        <v>0</v>
      </c>
      <c r="L43">
        <f>NDMC_EOD!AA43+NDMC_EOD!AB43</f>
        <v>1.91</v>
      </c>
      <c r="M43">
        <f>TPDDL_EOD!AA43+TPDDL_EOD!AB43</f>
        <v>11.44</v>
      </c>
      <c r="N43">
        <f t="shared" si="0"/>
        <v>38.130000000000003</v>
      </c>
      <c r="O43" s="113">
        <f t="shared" si="1"/>
        <v>0.46999999999999886</v>
      </c>
      <c r="P43">
        <v>16.207343299239444</v>
      </c>
      <c r="Q43">
        <v>8.8781012326252284</v>
      </c>
      <c r="R43">
        <v>0</v>
      </c>
      <c r="S43">
        <v>1.9335431418830316</v>
      </c>
      <c r="T43">
        <v>11.581012326252294</v>
      </c>
      <c r="U43" s="115">
        <f t="shared" si="2"/>
        <v>38.6</v>
      </c>
      <c r="V43" s="113">
        <f t="shared" si="3"/>
        <v>0</v>
      </c>
      <c r="X43" s="118"/>
    </row>
    <row r="44" spans="1:24">
      <c r="A44" t="s">
        <v>86</v>
      </c>
      <c r="B44">
        <f>GT!B44</f>
        <v>78</v>
      </c>
      <c r="C44">
        <f>GT!C44</f>
        <v>0</v>
      </c>
      <c r="D44">
        <f>GT!M44</f>
        <v>37.6</v>
      </c>
      <c r="E44">
        <f>GT!N44</f>
        <v>0</v>
      </c>
      <c r="F44">
        <f t="shared" si="4"/>
        <v>78</v>
      </c>
      <c r="G44">
        <f t="shared" si="5"/>
        <v>37.6</v>
      </c>
      <c r="H44" s="113"/>
      <c r="I44">
        <f>BRPL_EOD!AA44+BRPL_EOD!AB44</f>
        <v>15.59</v>
      </c>
      <c r="J44">
        <f>BYPL_EOD!AA44+BYPL_EOD!AB44</f>
        <v>8.5399999999999991</v>
      </c>
      <c r="K44">
        <f>MES_EOD!AA44+MES_EOD!AB44</f>
        <v>0</v>
      </c>
      <c r="L44">
        <f>NDMC_EOD!AA44+NDMC_EOD!AB44</f>
        <v>1.86</v>
      </c>
      <c r="M44">
        <f>TPDDL_EOD!AA44+TPDDL_EOD!AB44</f>
        <v>11.14</v>
      </c>
      <c r="N44">
        <f t="shared" si="0"/>
        <v>37.129999999999995</v>
      </c>
      <c r="O44" s="113">
        <f t="shared" si="1"/>
        <v>0.47000000000000597</v>
      </c>
      <c r="P44">
        <v>15.787341772151901</v>
      </c>
      <c r="Q44">
        <v>8.6481012658227847</v>
      </c>
      <c r="R44">
        <v>0</v>
      </c>
      <c r="S44">
        <v>1.8835443037974688</v>
      </c>
      <c r="T44">
        <v>11.281012658227851</v>
      </c>
      <c r="U44" s="115">
        <f t="shared" si="2"/>
        <v>37.600000000000009</v>
      </c>
      <c r="V44" s="113">
        <f t="shared" si="3"/>
        <v>0</v>
      </c>
      <c r="X44" s="118"/>
    </row>
    <row r="45" spans="1:24">
      <c r="A45" t="s">
        <v>87</v>
      </c>
      <c r="B45">
        <f>GT!B45</f>
        <v>78</v>
      </c>
      <c r="C45">
        <f>GT!C45</f>
        <v>0</v>
      </c>
      <c r="D45">
        <f>GT!M45</f>
        <v>37.6</v>
      </c>
      <c r="E45">
        <f>GT!N45</f>
        <v>0</v>
      </c>
      <c r="F45">
        <f t="shared" si="4"/>
        <v>78</v>
      </c>
      <c r="G45">
        <f t="shared" si="5"/>
        <v>37.6</v>
      </c>
      <c r="H45" s="113"/>
      <c r="I45">
        <f>BRPL_EOD!AA45+BRPL_EOD!AB45</f>
        <v>15.59</v>
      </c>
      <c r="J45">
        <f>BYPL_EOD!AA45+BYPL_EOD!AB45</f>
        <v>8.5399999999999991</v>
      </c>
      <c r="K45">
        <f>MES_EOD!AA45+MES_EOD!AB45</f>
        <v>0</v>
      </c>
      <c r="L45">
        <f>NDMC_EOD!AA45+NDMC_EOD!AB45</f>
        <v>1.86</v>
      </c>
      <c r="M45">
        <f>TPDDL_EOD!AA45+TPDDL_EOD!AB45</f>
        <v>11.14</v>
      </c>
      <c r="N45">
        <f t="shared" si="0"/>
        <v>37.129999999999995</v>
      </c>
      <c r="O45" s="113">
        <f t="shared" si="1"/>
        <v>0.47000000000000597</v>
      </c>
      <c r="P45">
        <v>15.787341772151901</v>
      </c>
      <c r="Q45">
        <v>8.6481012658227847</v>
      </c>
      <c r="R45">
        <v>0</v>
      </c>
      <c r="S45">
        <v>1.8835443037974688</v>
      </c>
      <c r="T45">
        <v>11.281012658227851</v>
      </c>
      <c r="U45" s="115">
        <f t="shared" si="2"/>
        <v>37.600000000000009</v>
      </c>
      <c r="V45" s="113">
        <f t="shared" si="3"/>
        <v>0</v>
      </c>
      <c r="X45" s="118"/>
    </row>
    <row r="46" spans="1:24">
      <c r="A46" t="s">
        <v>88</v>
      </c>
      <c r="B46">
        <f>GT!B46</f>
        <v>78</v>
      </c>
      <c r="C46">
        <f>GT!C46</f>
        <v>0</v>
      </c>
      <c r="D46">
        <f>GT!M46</f>
        <v>37.6</v>
      </c>
      <c r="E46">
        <f>GT!N46</f>
        <v>0</v>
      </c>
      <c r="F46">
        <f t="shared" si="4"/>
        <v>78</v>
      </c>
      <c r="G46">
        <f t="shared" si="5"/>
        <v>37.6</v>
      </c>
      <c r="H46" s="113"/>
      <c r="I46">
        <f>BRPL_EOD!AA46+BRPL_EOD!AB46</f>
        <v>15.59</v>
      </c>
      <c r="J46">
        <f>BYPL_EOD!AA46+BYPL_EOD!AB46</f>
        <v>8.5399999999999991</v>
      </c>
      <c r="K46">
        <f>MES_EOD!AA46+MES_EOD!AB46</f>
        <v>0</v>
      </c>
      <c r="L46">
        <f>NDMC_EOD!AA46+NDMC_EOD!AB46</f>
        <v>1.86</v>
      </c>
      <c r="M46">
        <f>TPDDL_EOD!AA46+TPDDL_EOD!AB46</f>
        <v>11.14</v>
      </c>
      <c r="N46">
        <f t="shared" si="0"/>
        <v>37.129999999999995</v>
      </c>
      <c r="O46" s="113">
        <f t="shared" si="1"/>
        <v>0.47000000000000597</v>
      </c>
      <c r="P46">
        <v>15.787341772151901</v>
      </c>
      <c r="Q46">
        <v>8.6481012658227847</v>
      </c>
      <c r="R46">
        <v>0</v>
      </c>
      <c r="S46">
        <v>1.8835443037974688</v>
      </c>
      <c r="T46">
        <v>11.281012658227851</v>
      </c>
      <c r="U46" s="115">
        <f t="shared" si="2"/>
        <v>37.600000000000009</v>
      </c>
      <c r="V46" s="113">
        <f t="shared" si="3"/>
        <v>0</v>
      </c>
      <c r="X46" s="118"/>
    </row>
    <row r="47" spans="1:24">
      <c r="A47" t="s">
        <v>89</v>
      </c>
      <c r="B47">
        <f>GT!B47</f>
        <v>78</v>
      </c>
      <c r="C47">
        <f>GT!C47</f>
        <v>0</v>
      </c>
      <c r="D47">
        <f>GT!M47</f>
        <v>37.6</v>
      </c>
      <c r="E47">
        <f>GT!N47</f>
        <v>0</v>
      </c>
      <c r="F47">
        <f t="shared" si="4"/>
        <v>78</v>
      </c>
      <c r="G47">
        <f t="shared" si="5"/>
        <v>37.6</v>
      </c>
      <c r="H47" s="113"/>
      <c r="I47">
        <f>BRPL_EOD!AA47+BRPL_EOD!AB47</f>
        <v>15.59</v>
      </c>
      <c r="J47">
        <f>BYPL_EOD!AA47+BYPL_EOD!AB47</f>
        <v>8.5399999999999991</v>
      </c>
      <c r="K47">
        <f>MES_EOD!AA47+MES_EOD!AB47</f>
        <v>0</v>
      </c>
      <c r="L47">
        <f>NDMC_EOD!AA47+NDMC_EOD!AB47</f>
        <v>1.86</v>
      </c>
      <c r="M47">
        <f>TPDDL_EOD!AA47+TPDDL_EOD!AB47</f>
        <v>11.14</v>
      </c>
      <c r="N47">
        <f t="shared" si="0"/>
        <v>37.129999999999995</v>
      </c>
      <c r="O47" s="113">
        <f t="shared" si="1"/>
        <v>0.47000000000000597</v>
      </c>
      <c r="P47">
        <v>15.787341772151901</v>
      </c>
      <c r="Q47">
        <v>8.6481012658227847</v>
      </c>
      <c r="R47">
        <v>0</v>
      </c>
      <c r="S47">
        <v>1.8835443037974688</v>
      </c>
      <c r="T47">
        <v>11.281012658227851</v>
      </c>
      <c r="U47" s="115">
        <f t="shared" si="2"/>
        <v>37.600000000000009</v>
      </c>
      <c r="V47" s="113">
        <f t="shared" si="3"/>
        <v>0</v>
      </c>
      <c r="X47" s="118"/>
    </row>
    <row r="48" spans="1:24">
      <c r="A48" t="s">
        <v>90</v>
      </c>
      <c r="B48">
        <f>GT!B48</f>
        <v>78</v>
      </c>
      <c r="C48">
        <f>GT!C48</f>
        <v>0</v>
      </c>
      <c r="D48">
        <f>GT!M48</f>
        <v>37.6</v>
      </c>
      <c r="E48">
        <f>GT!N48</f>
        <v>0</v>
      </c>
      <c r="F48">
        <f t="shared" si="4"/>
        <v>78</v>
      </c>
      <c r="G48">
        <f t="shared" si="5"/>
        <v>37.6</v>
      </c>
      <c r="H48" s="113"/>
      <c r="I48">
        <f>BRPL_EOD!AA48+BRPL_EOD!AB48</f>
        <v>15.59</v>
      </c>
      <c r="J48">
        <f>BYPL_EOD!AA48+BYPL_EOD!AB48</f>
        <v>8.5399999999999991</v>
      </c>
      <c r="K48">
        <f>MES_EOD!AA48+MES_EOD!AB48</f>
        <v>0</v>
      </c>
      <c r="L48">
        <f>NDMC_EOD!AA48+NDMC_EOD!AB48</f>
        <v>1.86</v>
      </c>
      <c r="M48">
        <f>TPDDL_EOD!AA48+TPDDL_EOD!AB48</f>
        <v>11.14</v>
      </c>
      <c r="N48">
        <f t="shared" si="0"/>
        <v>37.129999999999995</v>
      </c>
      <c r="O48" s="113">
        <f t="shared" si="1"/>
        <v>0.47000000000000597</v>
      </c>
      <c r="P48">
        <v>15.787341772151901</v>
      </c>
      <c r="Q48">
        <v>8.6481012658227847</v>
      </c>
      <c r="R48">
        <v>0</v>
      </c>
      <c r="S48">
        <v>1.8835443037974688</v>
      </c>
      <c r="T48">
        <v>11.281012658227851</v>
      </c>
      <c r="U48" s="115">
        <f t="shared" si="2"/>
        <v>37.600000000000009</v>
      </c>
      <c r="V48" s="113">
        <f t="shared" si="3"/>
        <v>0</v>
      </c>
      <c r="X48" s="118"/>
    </row>
    <row r="49" spans="1:24">
      <c r="A49" t="s">
        <v>91</v>
      </c>
      <c r="B49">
        <f>GT!B49</f>
        <v>78</v>
      </c>
      <c r="C49">
        <f>GT!C49</f>
        <v>0</v>
      </c>
      <c r="D49">
        <f>GT!M49</f>
        <v>37.6</v>
      </c>
      <c r="E49">
        <f>GT!N49</f>
        <v>0</v>
      </c>
      <c r="F49">
        <f t="shared" si="4"/>
        <v>78</v>
      </c>
      <c r="G49">
        <f t="shared" si="5"/>
        <v>37.6</v>
      </c>
      <c r="H49" s="113"/>
      <c r="I49">
        <f>BRPL_EOD!AA49+BRPL_EOD!AB49</f>
        <v>15.59</v>
      </c>
      <c r="J49">
        <f>BYPL_EOD!AA49+BYPL_EOD!AB49</f>
        <v>8.5399999999999991</v>
      </c>
      <c r="K49">
        <f>MES_EOD!AA49+MES_EOD!AB49</f>
        <v>0</v>
      </c>
      <c r="L49">
        <f>NDMC_EOD!AA49+NDMC_EOD!AB49</f>
        <v>1.86</v>
      </c>
      <c r="M49">
        <f>TPDDL_EOD!AA49+TPDDL_EOD!AB49</f>
        <v>11.14</v>
      </c>
      <c r="N49">
        <f t="shared" si="0"/>
        <v>37.129999999999995</v>
      </c>
      <c r="O49" s="113">
        <f t="shared" si="1"/>
        <v>0.47000000000000597</v>
      </c>
      <c r="P49">
        <v>15.787341772151901</v>
      </c>
      <c r="Q49">
        <v>8.6481012658227847</v>
      </c>
      <c r="R49">
        <v>0</v>
      </c>
      <c r="S49">
        <v>1.8835443037974688</v>
      </c>
      <c r="T49">
        <v>11.281012658227851</v>
      </c>
      <c r="U49" s="115">
        <f t="shared" si="2"/>
        <v>37.600000000000009</v>
      </c>
      <c r="V49" s="113">
        <f t="shared" si="3"/>
        <v>0</v>
      </c>
      <c r="X49" s="118"/>
    </row>
    <row r="50" spans="1:24">
      <c r="A50" t="s">
        <v>92</v>
      </c>
      <c r="B50">
        <f>GT!B50</f>
        <v>78</v>
      </c>
      <c r="C50">
        <f>GT!C50</f>
        <v>0</v>
      </c>
      <c r="D50">
        <f>GT!M50</f>
        <v>37.6</v>
      </c>
      <c r="E50">
        <f>GT!N50</f>
        <v>0</v>
      </c>
      <c r="F50">
        <f t="shared" si="4"/>
        <v>78</v>
      </c>
      <c r="G50">
        <f t="shared" si="5"/>
        <v>37.6</v>
      </c>
      <c r="H50" s="113"/>
      <c r="I50">
        <f>BRPL_EOD!AA50+BRPL_EOD!AB50</f>
        <v>15.59</v>
      </c>
      <c r="J50">
        <f>BYPL_EOD!AA50+BYPL_EOD!AB50</f>
        <v>8.5399999999999991</v>
      </c>
      <c r="K50">
        <f>MES_EOD!AA50+MES_EOD!AB50</f>
        <v>0</v>
      </c>
      <c r="L50">
        <f>NDMC_EOD!AA50+NDMC_EOD!AB50</f>
        <v>1.86</v>
      </c>
      <c r="M50">
        <f>TPDDL_EOD!AA50+TPDDL_EOD!AB50</f>
        <v>11.14</v>
      </c>
      <c r="N50">
        <f t="shared" si="0"/>
        <v>37.129999999999995</v>
      </c>
      <c r="O50" s="113">
        <f t="shared" si="1"/>
        <v>0.47000000000000597</v>
      </c>
      <c r="P50">
        <v>15.787341772151901</v>
      </c>
      <c r="Q50">
        <v>8.6481012658227847</v>
      </c>
      <c r="R50">
        <v>0</v>
      </c>
      <c r="S50">
        <v>1.8835443037974688</v>
      </c>
      <c r="T50">
        <v>11.281012658227851</v>
      </c>
      <c r="U50" s="115">
        <f t="shared" si="2"/>
        <v>37.600000000000009</v>
      </c>
      <c r="V50" s="113">
        <f t="shared" si="3"/>
        <v>0</v>
      </c>
      <c r="X50" s="118"/>
    </row>
    <row r="51" spans="1:24">
      <c r="A51" t="s">
        <v>93</v>
      </c>
      <c r="B51">
        <f>GT!B51</f>
        <v>78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78</v>
      </c>
      <c r="G51">
        <f t="shared" si="5"/>
        <v>37.6</v>
      </c>
      <c r="H51" s="113"/>
      <c r="I51">
        <f>BRPL_EOD!AA51+BRPL_EOD!AB51</f>
        <v>15.59</v>
      </c>
      <c r="J51">
        <f>BYPL_EOD!AA51+BYPL_EOD!AB51</f>
        <v>8.5399999999999991</v>
      </c>
      <c r="K51">
        <f>MES_EOD!AA51+MES_EOD!AB51</f>
        <v>0</v>
      </c>
      <c r="L51">
        <f>NDMC_EOD!AA51+NDMC_EOD!AB51</f>
        <v>1.86</v>
      </c>
      <c r="M51">
        <f>TPDDL_EOD!AA51+TPDDL_EOD!AB51</f>
        <v>11.14</v>
      </c>
      <c r="N51">
        <f t="shared" si="0"/>
        <v>37.129999999999995</v>
      </c>
      <c r="O51" s="113">
        <f t="shared" si="1"/>
        <v>0.47000000000000597</v>
      </c>
      <c r="P51">
        <v>15.787341772151901</v>
      </c>
      <c r="Q51">
        <v>8.6481012658227847</v>
      </c>
      <c r="R51">
        <v>0</v>
      </c>
      <c r="S51">
        <v>1.8835443037974688</v>
      </c>
      <c r="T51">
        <v>11.281012658227851</v>
      </c>
      <c r="U51" s="115">
        <f t="shared" si="2"/>
        <v>37.600000000000009</v>
      </c>
      <c r="V51" s="113">
        <f t="shared" si="3"/>
        <v>0</v>
      </c>
      <c r="X51" s="118"/>
    </row>
    <row r="52" spans="1:24">
      <c r="A52" t="s">
        <v>94</v>
      </c>
      <c r="B52">
        <f>GT!B52</f>
        <v>78</v>
      </c>
      <c r="C52">
        <f>GT!C52</f>
        <v>0</v>
      </c>
      <c r="D52">
        <f>GT!M52</f>
        <v>37.6</v>
      </c>
      <c r="E52">
        <f>GT!N52</f>
        <v>0</v>
      </c>
      <c r="F52">
        <f t="shared" si="4"/>
        <v>78</v>
      </c>
      <c r="G52">
        <f t="shared" si="5"/>
        <v>37.6</v>
      </c>
      <c r="H52" s="113"/>
      <c r="I52">
        <f>BRPL_EOD!AA52+BRPL_EOD!AB52</f>
        <v>15.59</v>
      </c>
      <c r="J52">
        <f>BYPL_EOD!AA52+BYPL_EOD!AB52</f>
        <v>8.5399999999999991</v>
      </c>
      <c r="K52">
        <f>MES_EOD!AA52+MES_EOD!AB52</f>
        <v>0</v>
      </c>
      <c r="L52">
        <f>NDMC_EOD!AA52+NDMC_EOD!AB52</f>
        <v>1.86</v>
      </c>
      <c r="M52">
        <f>TPDDL_EOD!AA52+TPDDL_EOD!AB52</f>
        <v>11.14</v>
      </c>
      <c r="N52">
        <f t="shared" si="0"/>
        <v>37.129999999999995</v>
      </c>
      <c r="O52" s="113">
        <f t="shared" si="1"/>
        <v>0.47000000000000597</v>
      </c>
      <c r="P52">
        <v>15.787341772151901</v>
      </c>
      <c r="Q52">
        <v>8.6481012658227847</v>
      </c>
      <c r="R52">
        <v>0</v>
      </c>
      <c r="S52">
        <v>1.8835443037974688</v>
      </c>
      <c r="T52">
        <v>11.281012658227851</v>
      </c>
      <c r="U52" s="115">
        <f t="shared" si="2"/>
        <v>37.600000000000009</v>
      </c>
      <c r="V52" s="113">
        <f t="shared" si="3"/>
        <v>0</v>
      </c>
      <c r="X52" s="118"/>
    </row>
    <row r="53" spans="1:24">
      <c r="A53" t="s">
        <v>95</v>
      </c>
      <c r="B53">
        <f>GT!B53</f>
        <v>78</v>
      </c>
      <c r="C53">
        <f>GT!C53</f>
        <v>0</v>
      </c>
      <c r="D53">
        <f>GT!M53</f>
        <v>37.6</v>
      </c>
      <c r="E53">
        <f>GT!N53</f>
        <v>0</v>
      </c>
      <c r="F53">
        <f t="shared" si="4"/>
        <v>78</v>
      </c>
      <c r="G53">
        <f t="shared" si="5"/>
        <v>37.6</v>
      </c>
      <c r="H53" s="113"/>
      <c r="I53">
        <f>BRPL_EOD!AA53+BRPL_EOD!AB53</f>
        <v>15.59</v>
      </c>
      <c r="J53">
        <f>BYPL_EOD!AA53+BYPL_EOD!AB53</f>
        <v>8.5399999999999991</v>
      </c>
      <c r="K53">
        <f>MES_EOD!AA53+MES_EOD!AB53</f>
        <v>0</v>
      </c>
      <c r="L53">
        <f>NDMC_EOD!AA53+NDMC_EOD!AB53</f>
        <v>1.86</v>
      </c>
      <c r="M53">
        <f>TPDDL_EOD!AA53+TPDDL_EOD!AB53</f>
        <v>11.14</v>
      </c>
      <c r="N53">
        <f t="shared" si="0"/>
        <v>37.129999999999995</v>
      </c>
      <c r="O53" s="113">
        <f t="shared" si="1"/>
        <v>0.47000000000000597</v>
      </c>
      <c r="P53">
        <v>15.787341772151901</v>
      </c>
      <c r="Q53">
        <v>8.6481012658227847</v>
      </c>
      <c r="R53">
        <v>0</v>
      </c>
      <c r="S53">
        <v>1.8835443037974688</v>
      </c>
      <c r="T53">
        <v>11.281012658227851</v>
      </c>
      <c r="U53" s="115">
        <f t="shared" si="2"/>
        <v>37.600000000000009</v>
      </c>
      <c r="V53" s="113">
        <f t="shared" si="3"/>
        <v>0</v>
      </c>
      <c r="X53" s="118"/>
    </row>
    <row r="54" spans="1:24">
      <c r="A54" t="s">
        <v>96</v>
      </c>
      <c r="B54">
        <f>GT!B54</f>
        <v>78</v>
      </c>
      <c r="C54">
        <f>GT!C54</f>
        <v>0</v>
      </c>
      <c r="D54">
        <f>GT!M54</f>
        <v>37.6</v>
      </c>
      <c r="E54">
        <f>GT!N54</f>
        <v>0</v>
      </c>
      <c r="F54">
        <f t="shared" si="4"/>
        <v>78</v>
      </c>
      <c r="G54">
        <f t="shared" si="5"/>
        <v>37.6</v>
      </c>
      <c r="H54" s="113"/>
      <c r="I54">
        <f>BRPL_EOD!AA54+BRPL_EOD!AB54</f>
        <v>15.59</v>
      </c>
      <c r="J54">
        <f>BYPL_EOD!AA54+BYPL_EOD!AB54</f>
        <v>8.5399999999999991</v>
      </c>
      <c r="K54">
        <f>MES_EOD!AA54+MES_EOD!AB54</f>
        <v>0</v>
      </c>
      <c r="L54">
        <f>NDMC_EOD!AA54+NDMC_EOD!AB54</f>
        <v>1.86</v>
      </c>
      <c r="M54">
        <f>TPDDL_EOD!AA54+TPDDL_EOD!AB54</f>
        <v>11.14</v>
      </c>
      <c r="N54">
        <f t="shared" si="0"/>
        <v>37.129999999999995</v>
      </c>
      <c r="O54" s="113">
        <f t="shared" si="1"/>
        <v>0.47000000000000597</v>
      </c>
      <c r="P54">
        <v>15.787341772151901</v>
      </c>
      <c r="Q54">
        <v>8.6481012658227847</v>
      </c>
      <c r="R54">
        <v>0</v>
      </c>
      <c r="S54">
        <v>1.8835443037974688</v>
      </c>
      <c r="T54">
        <v>11.281012658227851</v>
      </c>
      <c r="U54" s="115">
        <f t="shared" si="2"/>
        <v>37.600000000000009</v>
      </c>
      <c r="V54" s="113">
        <f t="shared" si="3"/>
        <v>0</v>
      </c>
      <c r="X54" s="118"/>
    </row>
    <row r="55" spans="1:24">
      <c r="A55" t="s">
        <v>97</v>
      </c>
      <c r="B55">
        <f>GT!B55</f>
        <v>78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78</v>
      </c>
      <c r="G55">
        <f t="shared" si="5"/>
        <v>37.6</v>
      </c>
      <c r="H55" s="113"/>
      <c r="I55">
        <f>BRPL_EOD!AA55+BRPL_EOD!AB55</f>
        <v>15.59</v>
      </c>
      <c r="J55">
        <f>BYPL_EOD!AA55+BYPL_EOD!AB55</f>
        <v>8.5399999999999991</v>
      </c>
      <c r="K55">
        <f>MES_EOD!AA55+MES_EOD!AB55</f>
        <v>0</v>
      </c>
      <c r="L55">
        <f>NDMC_EOD!AA55+NDMC_EOD!AB55</f>
        <v>1.86</v>
      </c>
      <c r="M55">
        <f>TPDDL_EOD!AA55+TPDDL_EOD!AB55</f>
        <v>11.14</v>
      </c>
      <c r="N55">
        <f t="shared" si="0"/>
        <v>37.129999999999995</v>
      </c>
      <c r="O55" s="113">
        <f t="shared" si="1"/>
        <v>0.47000000000000597</v>
      </c>
      <c r="P55">
        <v>15.787341772151901</v>
      </c>
      <c r="Q55">
        <v>8.6481012658227847</v>
      </c>
      <c r="R55">
        <v>0</v>
      </c>
      <c r="S55">
        <v>1.8835443037974688</v>
      </c>
      <c r="T55">
        <v>11.281012658227851</v>
      </c>
      <c r="U55" s="115">
        <f t="shared" si="2"/>
        <v>37.600000000000009</v>
      </c>
      <c r="V55" s="113">
        <f t="shared" si="3"/>
        <v>0</v>
      </c>
      <c r="X55" s="118"/>
    </row>
    <row r="56" spans="1:24">
      <c r="A56" t="s">
        <v>98</v>
      </c>
      <c r="B56">
        <f>GT!B56</f>
        <v>78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78</v>
      </c>
      <c r="G56">
        <f t="shared" si="5"/>
        <v>37.6</v>
      </c>
      <c r="H56" s="113"/>
      <c r="I56">
        <f>BRPL_EOD!AA56+BRPL_EOD!AB56</f>
        <v>15.59</v>
      </c>
      <c r="J56">
        <f>BYPL_EOD!AA56+BYPL_EOD!AB56</f>
        <v>8.5399999999999991</v>
      </c>
      <c r="K56">
        <f>MES_EOD!AA56+MES_EOD!AB56</f>
        <v>0</v>
      </c>
      <c r="L56">
        <f>NDMC_EOD!AA56+NDMC_EOD!AB56</f>
        <v>1.86</v>
      </c>
      <c r="M56">
        <f>TPDDL_EOD!AA56+TPDDL_EOD!AB56</f>
        <v>11.14</v>
      </c>
      <c r="N56">
        <f t="shared" si="0"/>
        <v>37.129999999999995</v>
      </c>
      <c r="O56" s="113">
        <f t="shared" si="1"/>
        <v>0.47000000000000597</v>
      </c>
      <c r="P56">
        <v>15.787341772151901</v>
      </c>
      <c r="Q56">
        <v>8.6481012658227847</v>
      </c>
      <c r="R56">
        <v>0</v>
      </c>
      <c r="S56">
        <v>1.8835443037974688</v>
      </c>
      <c r="T56">
        <v>11.281012658227851</v>
      </c>
      <c r="U56" s="115">
        <f t="shared" si="2"/>
        <v>37.600000000000009</v>
      </c>
      <c r="V56" s="113">
        <f t="shared" si="3"/>
        <v>0</v>
      </c>
      <c r="X56" s="118"/>
    </row>
    <row r="57" spans="1:24">
      <c r="A57" t="s">
        <v>99</v>
      </c>
      <c r="B57">
        <f>GT!B57</f>
        <v>78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78</v>
      </c>
      <c r="G57">
        <f t="shared" si="5"/>
        <v>37.6</v>
      </c>
      <c r="H57" s="113"/>
      <c r="I57">
        <f>BRPL_EOD!AA57+BRPL_EOD!AB57</f>
        <v>15.59</v>
      </c>
      <c r="J57">
        <f>BYPL_EOD!AA57+BYPL_EOD!AB57</f>
        <v>8.5399999999999991</v>
      </c>
      <c r="K57">
        <f>MES_EOD!AA57+MES_EOD!AB57</f>
        <v>0</v>
      </c>
      <c r="L57">
        <f>NDMC_EOD!AA57+NDMC_EOD!AB57</f>
        <v>1.86</v>
      </c>
      <c r="M57">
        <f>TPDDL_EOD!AA57+TPDDL_EOD!AB57</f>
        <v>11.14</v>
      </c>
      <c r="N57">
        <f t="shared" si="0"/>
        <v>37.129999999999995</v>
      </c>
      <c r="O57" s="113">
        <f t="shared" si="1"/>
        <v>0.47000000000000597</v>
      </c>
      <c r="P57">
        <v>15.787341772151901</v>
      </c>
      <c r="Q57">
        <v>8.6481012658227847</v>
      </c>
      <c r="R57">
        <v>0</v>
      </c>
      <c r="S57">
        <v>1.8835443037974688</v>
      </c>
      <c r="T57">
        <v>11.281012658227851</v>
      </c>
      <c r="U57" s="115">
        <f t="shared" si="2"/>
        <v>37.600000000000009</v>
      </c>
      <c r="V57" s="113">
        <f t="shared" si="3"/>
        <v>0</v>
      </c>
      <c r="X57" s="118"/>
    </row>
    <row r="58" spans="1:24">
      <c r="A58" t="s">
        <v>100</v>
      </c>
      <c r="B58">
        <f>GT!B58</f>
        <v>78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78</v>
      </c>
      <c r="G58">
        <f t="shared" si="5"/>
        <v>37.6</v>
      </c>
      <c r="H58" s="113"/>
      <c r="I58">
        <f>BRPL_EOD!AA58+BRPL_EOD!AB58</f>
        <v>15.59</v>
      </c>
      <c r="J58">
        <f>BYPL_EOD!AA58+BYPL_EOD!AB58</f>
        <v>8.5399999999999991</v>
      </c>
      <c r="K58">
        <f>MES_EOD!AA58+MES_EOD!AB58</f>
        <v>0</v>
      </c>
      <c r="L58">
        <f>NDMC_EOD!AA58+NDMC_EOD!AB58</f>
        <v>1.86</v>
      </c>
      <c r="M58">
        <f>TPDDL_EOD!AA58+TPDDL_EOD!AB58</f>
        <v>11.14</v>
      </c>
      <c r="N58">
        <f t="shared" si="0"/>
        <v>37.129999999999995</v>
      </c>
      <c r="O58" s="113">
        <f t="shared" si="1"/>
        <v>0.47000000000000597</v>
      </c>
      <c r="P58">
        <v>15.787341772151901</v>
      </c>
      <c r="Q58">
        <v>8.6481012658227847</v>
      </c>
      <c r="R58">
        <v>0</v>
      </c>
      <c r="S58">
        <v>1.8835443037974688</v>
      </c>
      <c r="T58">
        <v>11.281012658227851</v>
      </c>
      <c r="U58" s="115">
        <f t="shared" si="2"/>
        <v>37.600000000000009</v>
      </c>
      <c r="V58" s="113">
        <f t="shared" si="3"/>
        <v>0</v>
      </c>
      <c r="X58" s="118"/>
    </row>
    <row r="59" spans="1:24">
      <c r="A59" t="s">
        <v>101</v>
      </c>
      <c r="B59">
        <f>GT!B59</f>
        <v>78</v>
      </c>
      <c r="C59">
        <f>GT!C59</f>
        <v>0</v>
      </c>
      <c r="D59">
        <f>GT!M59</f>
        <v>36.6</v>
      </c>
      <c r="E59">
        <f>GT!N59</f>
        <v>0</v>
      </c>
      <c r="F59">
        <f t="shared" si="4"/>
        <v>78</v>
      </c>
      <c r="G59">
        <f t="shared" si="5"/>
        <v>36.6</v>
      </c>
      <c r="H59" s="113"/>
      <c r="I59">
        <f>BRPL_EOD!AA59+BRPL_EOD!AB59</f>
        <v>15.18</v>
      </c>
      <c r="J59">
        <f>BYPL_EOD!AA59+BYPL_EOD!AB59</f>
        <v>8.31</v>
      </c>
      <c r="K59">
        <f>MES_EOD!AA59+MES_EOD!AB59</f>
        <v>0</v>
      </c>
      <c r="L59">
        <f>NDMC_EOD!AA59+NDMC_EOD!AB59</f>
        <v>1.81</v>
      </c>
      <c r="M59">
        <f>TPDDL_EOD!AA59+TPDDL_EOD!AB59</f>
        <v>10.84</v>
      </c>
      <c r="N59">
        <f t="shared" si="0"/>
        <v>36.14</v>
      </c>
      <c r="O59" s="113">
        <f t="shared" si="1"/>
        <v>0.46000000000000085</v>
      </c>
      <c r="P59">
        <v>15.373215273934699</v>
      </c>
      <c r="Q59">
        <v>8.4157719977863863</v>
      </c>
      <c r="R59">
        <v>0</v>
      </c>
      <c r="S59">
        <v>1.8330381848367461</v>
      </c>
      <c r="T59">
        <v>10.977974543442169</v>
      </c>
      <c r="U59" s="115">
        <f t="shared" si="2"/>
        <v>36.599999999999994</v>
      </c>
      <c r="V59" s="113">
        <f t="shared" si="3"/>
        <v>0</v>
      </c>
      <c r="X59" s="118"/>
    </row>
    <row r="60" spans="1:24">
      <c r="A60" t="s">
        <v>102</v>
      </c>
      <c r="B60">
        <f>GT!B60</f>
        <v>78</v>
      </c>
      <c r="C60">
        <f>GT!C60</f>
        <v>0</v>
      </c>
      <c r="D60">
        <f>GT!M60</f>
        <v>36.6</v>
      </c>
      <c r="E60">
        <f>GT!N60</f>
        <v>0</v>
      </c>
      <c r="F60">
        <f t="shared" si="4"/>
        <v>78</v>
      </c>
      <c r="G60">
        <f t="shared" si="5"/>
        <v>36.6</v>
      </c>
      <c r="H60" s="113"/>
      <c r="I60">
        <f>BRPL_EOD!AA60+BRPL_EOD!AB60</f>
        <v>15.18</v>
      </c>
      <c r="J60">
        <f>BYPL_EOD!AA60+BYPL_EOD!AB60</f>
        <v>8.31</v>
      </c>
      <c r="K60">
        <f>MES_EOD!AA60+MES_EOD!AB60</f>
        <v>0</v>
      </c>
      <c r="L60">
        <f>NDMC_EOD!AA60+NDMC_EOD!AB60</f>
        <v>1.81</v>
      </c>
      <c r="M60">
        <f>TPDDL_EOD!AA60+TPDDL_EOD!AB60</f>
        <v>10.84</v>
      </c>
      <c r="N60">
        <f t="shared" si="0"/>
        <v>36.14</v>
      </c>
      <c r="O60" s="113">
        <f t="shared" si="1"/>
        <v>0.46000000000000085</v>
      </c>
      <c r="P60">
        <v>15.373215273934699</v>
      </c>
      <c r="Q60">
        <v>8.4157719977863863</v>
      </c>
      <c r="R60">
        <v>0</v>
      </c>
      <c r="S60">
        <v>1.8330381848367461</v>
      </c>
      <c r="T60">
        <v>10.977974543442169</v>
      </c>
      <c r="U60" s="115">
        <f t="shared" si="2"/>
        <v>36.599999999999994</v>
      </c>
      <c r="V60" s="113">
        <f t="shared" si="3"/>
        <v>0</v>
      </c>
      <c r="X60" s="118"/>
    </row>
    <row r="61" spans="1:24">
      <c r="A61" t="s">
        <v>103</v>
      </c>
      <c r="B61">
        <f>GT!B61</f>
        <v>78</v>
      </c>
      <c r="C61">
        <f>GT!C61</f>
        <v>0</v>
      </c>
      <c r="D61">
        <f>GT!M61</f>
        <v>36.6</v>
      </c>
      <c r="E61">
        <f>GT!N61</f>
        <v>0</v>
      </c>
      <c r="F61">
        <f t="shared" si="4"/>
        <v>78</v>
      </c>
      <c r="G61">
        <f t="shared" si="5"/>
        <v>36.6</v>
      </c>
      <c r="H61" s="113"/>
      <c r="I61">
        <f>BRPL_EOD!AA61+BRPL_EOD!AB61</f>
        <v>15.18</v>
      </c>
      <c r="J61">
        <f>BYPL_EOD!AA61+BYPL_EOD!AB61</f>
        <v>8.31</v>
      </c>
      <c r="K61">
        <f>MES_EOD!AA61+MES_EOD!AB61</f>
        <v>0</v>
      </c>
      <c r="L61">
        <f>NDMC_EOD!AA61+NDMC_EOD!AB61</f>
        <v>1.81</v>
      </c>
      <c r="M61">
        <f>TPDDL_EOD!AA61+TPDDL_EOD!AB61</f>
        <v>10.84</v>
      </c>
      <c r="N61">
        <f t="shared" si="0"/>
        <v>36.14</v>
      </c>
      <c r="O61" s="113">
        <f t="shared" si="1"/>
        <v>0.46000000000000085</v>
      </c>
      <c r="P61">
        <v>15.373215273934699</v>
      </c>
      <c r="Q61">
        <v>8.4157719977863863</v>
      </c>
      <c r="R61">
        <v>0</v>
      </c>
      <c r="S61">
        <v>1.8330381848367461</v>
      </c>
      <c r="T61">
        <v>10.977974543442169</v>
      </c>
      <c r="U61" s="115">
        <f t="shared" si="2"/>
        <v>36.599999999999994</v>
      </c>
      <c r="V61" s="113">
        <f t="shared" si="3"/>
        <v>0</v>
      </c>
      <c r="X61" s="118"/>
    </row>
    <row r="62" spans="1:24">
      <c r="A62" t="s">
        <v>104</v>
      </c>
      <c r="B62">
        <f>GT!B62</f>
        <v>78</v>
      </c>
      <c r="C62">
        <f>GT!C62</f>
        <v>0</v>
      </c>
      <c r="D62">
        <f>GT!M62</f>
        <v>36.6</v>
      </c>
      <c r="E62">
        <f>GT!N62</f>
        <v>0</v>
      </c>
      <c r="F62">
        <f t="shared" si="4"/>
        <v>78</v>
      </c>
      <c r="G62">
        <f t="shared" si="5"/>
        <v>36.6</v>
      </c>
      <c r="H62" s="113"/>
      <c r="I62">
        <f>BRPL_EOD!AA62+BRPL_EOD!AB62</f>
        <v>15.18</v>
      </c>
      <c r="J62">
        <f>BYPL_EOD!AA62+BYPL_EOD!AB62</f>
        <v>8.31</v>
      </c>
      <c r="K62">
        <f>MES_EOD!AA62+MES_EOD!AB62</f>
        <v>0</v>
      </c>
      <c r="L62">
        <f>NDMC_EOD!AA62+NDMC_EOD!AB62</f>
        <v>1.81</v>
      </c>
      <c r="M62">
        <f>TPDDL_EOD!AA62+TPDDL_EOD!AB62</f>
        <v>10.84</v>
      </c>
      <c r="N62">
        <f t="shared" si="0"/>
        <v>36.14</v>
      </c>
      <c r="O62" s="113">
        <f t="shared" si="1"/>
        <v>0.46000000000000085</v>
      </c>
      <c r="P62">
        <v>15.373215273934699</v>
      </c>
      <c r="Q62">
        <v>8.4157719977863863</v>
      </c>
      <c r="R62">
        <v>0</v>
      </c>
      <c r="S62">
        <v>1.8330381848367461</v>
      </c>
      <c r="T62">
        <v>10.977974543442169</v>
      </c>
      <c r="U62" s="115">
        <f t="shared" si="2"/>
        <v>36.599999999999994</v>
      </c>
      <c r="V62" s="113">
        <f t="shared" si="3"/>
        <v>0</v>
      </c>
      <c r="X62" s="118"/>
    </row>
    <row r="63" spans="1:24">
      <c r="A63" t="s">
        <v>105</v>
      </c>
      <c r="B63">
        <f>GT!B63</f>
        <v>78</v>
      </c>
      <c r="C63">
        <f>GT!C63</f>
        <v>0</v>
      </c>
      <c r="D63">
        <f>GT!M63</f>
        <v>36.6</v>
      </c>
      <c r="E63">
        <f>GT!N63</f>
        <v>0</v>
      </c>
      <c r="F63">
        <f t="shared" si="4"/>
        <v>78</v>
      </c>
      <c r="G63">
        <f t="shared" si="5"/>
        <v>36.6</v>
      </c>
      <c r="H63" s="113"/>
      <c r="I63">
        <f>BRPL_EOD!AA63+BRPL_EOD!AB63</f>
        <v>15.18</v>
      </c>
      <c r="J63">
        <f>BYPL_EOD!AA63+BYPL_EOD!AB63</f>
        <v>8.31</v>
      </c>
      <c r="K63">
        <f>MES_EOD!AA63+MES_EOD!AB63</f>
        <v>0</v>
      </c>
      <c r="L63">
        <f>NDMC_EOD!AA63+NDMC_EOD!AB63</f>
        <v>1.81</v>
      </c>
      <c r="M63">
        <f>TPDDL_EOD!AA63+TPDDL_EOD!AB63</f>
        <v>10.84</v>
      </c>
      <c r="N63">
        <f t="shared" si="0"/>
        <v>36.14</v>
      </c>
      <c r="O63" s="113">
        <f t="shared" si="1"/>
        <v>0.46000000000000085</v>
      </c>
      <c r="P63">
        <v>15.373215273934699</v>
      </c>
      <c r="Q63">
        <v>8.4157719977863863</v>
      </c>
      <c r="R63">
        <v>0</v>
      </c>
      <c r="S63">
        <v>1.8330381848367461</v>
      </c>
      <c r="T63">
        <v>10.977974543442169</v>
      </c>
      <c r="U63" s="115">
        <f t="shared" si="2"/>
        <v>36.599999999999994</v>
      </c>
      <c r="V63" s="113">
        <f t="shared" si="3"/>
        <v>0</v>
      </c>
      <c r="X63" s="118"/>
    </row>
    <row r="64" spans="1:24">
      <c r="A64" t="s">
        <v>106</v>
      </c>
      <c r="B64">
        <f>GT!B64</f>
        <v>78</v>
      </c>
      <c r="C64">
        <f>GT!C64</f>
        <v>0</v>
      </c>
      <c r="D64">
        <f>GT!M64</f>
        <v>36.6</v>
      </c>
      <c r="E64">
        <f>GT!N64</f>
        <v>0</v>
      </c>
      <c r="F64">
        <f t="shared" si="4"/>
        <v>78</v>
      </c>
      <c r="G64">
        <f t="shared" si="5"/>
        <v>36.6</v>
      </c>
      <c r="H64" s="113"/>
      <c r="I64">
        <f>BRPL_EOD!AA64+BRPL_EOD!AB64</f>
        <v>15.18</v>
      </c>
      <c r="J64">
        <f>BYPL_EOD!AA64+BYPL_EOD!AB64</f>
        <v>8.31</v>
      </c>
      <c r="K64">
        <f>MES_EOD!AA64+MES_EOD!AB64</f>
        <v>0</v>
      </c>
      <c r="L64">
        <f>NDMC_EOD!AA64+NDMC_EOD!AB64</f>
        <v>1.81</v>
      </c>
      <c r="M64">
        <f>TPDDL_EOD!AA64+TPDDL_EOD!AB64</f>
        <v>10.84</v>
      </c>
      <c r="N64">
        <f t="shared" si="0"/>
        <v>36.14</v>
      </c>
      <c r="O64" s="113">
        <f t="shared" si="1"/>
        <v>0.46000000000000085</v>
      </c>
      <c r="P64">
        <v>15.373215273934699</v>
      </c>
      <c r="Q64">
        <v>8.4157719977863863</v>
      </c>
      <c r="R64">
        <v>0</v>
      </c>
      <c r="S64">
        <v>1.8330381848367461</v>
      </c>
      <c r="T64">
        <v>10.977974543442169</v>
      </c>
      <c r="U64" s="115">
        <f t="shared" si="2"/>
        <v>36.599999999999994</v>
      </c>
      <c r="V64" s="113">
        <f t="shared" si="3"/>
        <v>0</v>
      </c>
      <c r="X64" s="118"/>
    </row>
    <row r="65" spans="1:24">
      <c r="A65" t="s">
        <v>107</v>
      </c>
      <c r="B65">
        <f>GT!B65</f>
        <v>78</v>
      </c>
      <c r="C65">
        <f>GT!C65</f>
        <v>0</v>
      </c>
      <c r="D65">
        <f>GT!M65</f>
        <v>36.6</v>
      </c>
      <c r="E65">
        <f>GT!N65</f>
        <v>0</v>
      </c>
      <c r="F65">
        <f t="shared" si="4"/>
        <v>78</v>
      </c>
      <c r="G65">
        <f t="shared" si="5"/>
        <v>36.6</v>
      </c>
      <c r="H65" s="113"/>
      <c r="I65">
        <f>BRPL_EOD!AA65+BRPL_EOD!AB65</f>
        <v>15.18</v>
      </c>
      <c r="J65">
        <f>BYPL_EOD!AA65+BYPL_EOD!AB65</f>
        <v>8.31</v>
      </c>
      <c r="K65">
        <f>MES_EOD!AA65+MES_EOD!AB65</f>
        <v>0</v>
      </c>
      <c r="L65">
        <f>NDMC_EOD!AA65+NDMC_EOD!AB65</f>
        <v>1.81</v>
      </c>
      <c r="M65">
        <f>TPDDL_EOD!AA65+TPDDL_EOD!AB65</f>
        <v>10.84</v>
      </c>
      <c r="N65">
        <f t="shared" si="0"/>
        <v>36.14</v>
      </c>
      <c r="O65" s="113">
        <f t="shared" si="1"/>
        <v>0.46000000000000085</v>
      </c>
      <c r="P65">
        <v>15.373215273934699</v>
      </c>
      <c r="Q65">
        <v>8.4157719977863863</v>
      </c>
      <c r="R65">
        <v>0</v>
      </c>
      <c r="S65">
        <v>1.8330381848367461</v>
      </c>
      <c r="T65">
        <v>10.977974543442169</v>
      </c>
      <c r="U65" s="115">
        <f t="shared" si="2"/>
        <v>36.599999999999994</v>
      </c>
      <c r="V65" s="113">
        <f t="shared" si="3"/>
        <v>0</v>
      </c>
      <c r="X65" s="118"/>
    </row>
    <row r="66" spans="1:24">
      <c r="A66" t="s">
        <v>108</v>
      </c>
      <c r="B66">
        <f>GT!B66</f>
        <v>78</v>
      </c>
      <c r="C66">
        <f>GT!C66</f>
        <v>0</v>
      </c>
      <c r="D66">
        <f>GT!M66</f>
        <v>36.6</v>
      </c>
      <c r="E66">
        <f>GT!N66</f>
        <v>0</v>
      </c>
      <c r="F66">
        <f t="shared" si="4"/>
        <v>78</v>
      </c>
      <c r="G66">
        <f t="shared" si="5"/>
        <v>36.6</v>
      </c>
      <c r="H66" s="113"/>
      <c r="I66">
        <f>BRPL_EOD!AA66+BRPL_EOD!AB66</f>
        <v>15.37</v>
      </c>
      <c r="J66">
        <f>BYPL_EOD!AA66+BYPL_EOD!AB66</f>
        <v>8.41</v>
      </c>
      <c r="K66">
        <f>MES_EOD!AA66+MES_EOD!AB66</f>
        <v>0</v>
      </c>
      <c r="L66">
        <f>NDMC_EOD!AA66+NDMC_EOD!AB66</f>
        <v>1.83</v>
      </c>
      <c r="M66">
        <f>TPDDL_EOD!AA66+TPDDL_EOD!AB66</f>
        <v>10.98</v>
      </c>
      <c r="N66">
        <f t="shared" si="0"/>
        <v>36.590000000000003</v>
      </c>
      <c r="O66" s="113">
        <f t="shared" si="1"/>
        <v>9.9999999999980105E-3</v>
      </c>
      <c r="P66">
        <v>15.374200601257172</v>
      </c>
      <c r="Q66">
        <v>8.4122984421973221</v>
      </c>
      <c r="R66">
        <v>0</v>
      </c>
      <c r="S66">
        <v>1.8305001366493576</v>
      </c>
      <c r="T66">
        <v>10.983000819896146</v>
      </c>
      <c r="U66" s="115">
        <f t="shared" si="2"/>
        <v>36.6</v>
      </c>
      <c r="V66" s="113">
        <f t="shared" si="3"/>
        <v>0</v>
      </c>
      <c r="X66" s="118"/>
    </row>
    <row r="67" spans="1:24">
      <c r="A67" t="s">
        <v>109</v>
      </c>
      <c r="B67">
        <f>GT!B67</f>
        <v>78</v>
      </c>
      <c r="C67">
        <f>GT!C67</f>
        <v>0</v>
      </c>
      <c r="D67">
        <f>GT!M67</f>
        <v>36.6</v>
      </c>
      <c r="E67">
        <f>GT!N67</f>
        <v>0</v>
      </c>
      <c r="F67">
        <f t="shared" si="4"/>
        <v>78</v>
      </c>
      <c r="G67">
        <f t="shared" si="5"/>
        <v>36.6</v>
      </c>
      <c r="H67" s="113"/>
      <c r="I67">
        <f>BRPL_EOD!AA67+BRPL_EOD!AB67</f>
        <v>15.37</v>
      </c>
      <c r="J67">
        <f>BYPL_EOD!AA67+BYPL_EOD!AB67</f>
        <v>8.41</v>
      </c>
      <c r="K67">
        <f>MES_EOD!AA67+MES_EOD!AB67</f>
        <v>0</v>
      </c>
      <c r="L67">
        <f>NDMC_EOD!AA67+NDMC_EOD!AB67</f>
        <v>1.83</v>
      </c>
      <c r="M67">
        <f>TPDDL_EOD!AA67+TPDDL_EOD!AB67</f>
        <v>10.98</v>
      </c>
      <c r="N67">
        <f t="shared" ref="N67:N98" si="6">SUM(I67:M67)</f>
        <v>36.590000000000003</v>
      </c>
      <c r="O67" s="113">
        <f t="shared" ref="O67:O98" si="7">G67-N67</f>
        <v>9.9999999999980105E-3</v>
      </c>
      <c r="P67">
        <v>15.374200601257172</v>
      </c>
      <c r="Q67">
        <v>8.4122984421973221</v>
      </c>
      <c r="R67">
        <v>0</v>
      </c>
      <c r="S67">
        <v>1.8305001366493576</v>
      </c>
      <c r="T67">
        <v>10.983000819896146</v>
      </c>
      <c r="U67" s="115">
        <f t="shared" ref="U67:U98" si="8">SUM(P67:T67)</f>
        <v>36.6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78</v>
      </c>
      <c r="C68">
        <f>GT!C68</f>
        <v>0</v>
      </c>
      <c r="D68">
        <f>GT!M68</f>
        <v>36.6</v>
      </c>
      <c r="E68">
        <f>GT!N68</f>
        <v>0</v>
      </c>
      <c r="F68">
        <f t="shared" ref="F68:F98" si="10">B68+C68</f>
        <v>78</v>
      </c>
      <c r="G68">
        <f t="shared" ref="G68:G98" si="11">D68+E68-X68</f>
        <v>36.6</v>
      </c>
      <c r="H68" s="113"/>
      <c r="I68">
        <f>BRPL_EOD!AA68+BRPL_EOD!AB68</f>
        <v>15.18</v>
      </c>
      <c r="J68">
        <f>BYPL_EOD!AA68+BYPL_EOD!AB68</f>
        <v>8.31</v>
      </c>
      <c r="K68">
        <f>MES_EOD!AA68+MES_EOD!AB68</f>
        <v>0</v>
      </c>
      <c r="L68">
        <f>NDMC_EOD!AA68+NDMC_EOD!AB68</f>
        <v>1.81</v>
      </c>
      <c r="M68">
        <f>TPDDL_EOD!AA68+TPDDL_EOD!AB68</f>
        <v>10.84</v>
      </c>
      <c r="N68">
        <f t="shared" si="6"/>
        <v>36.14</v>
      </c>
      <c r="O68" s="113">
        <f t="shared" si="7"/>
        <v>0.46000000000000085</v>
      </c>
      <c r="P68">
        <v>15.373215273934699</v>
      </c>
      <c r="Q68">
        <v>8.4157719977863863</v>
      </c>
      <c r="R68">
        <v>0</v>
      </c>
      <c r="S68">
        <v>1.8330381848367461</v>
      </c>
      <c r="T68">
        <v>10.977974543442169</v>
      </c>
      <c r="U68" s="115">
        <f t="shared" si="8"/>
        <v>36.599999999999994</v>
      </c>
      <c r="V68" s="113">
        <f t="shared" si="9"/>
        <v>0</v>
      </c>
      <c r="X68" s="118"/>
    </row>
    <row r="69" spans="1:24">
      <c r="A69" t="s">
        <v>111</v>
      </c>
      <c r="B69">
        <f>GT!B69</f>
        <v>78</v>
      </c>
      <c r="C69">
        <f>GT!C69</f>
        <v>0</v>
      </c>
      <c r="D69">
        <f>GT!M69</f>
        <v>36.6</v>
      </c>
      <c r="E69">
        <f>GT!N69</f>
        <v>0</v>
      </c>
      <c r="F69">
        <f t="shared" si="10"/>
        <v>78</v>
      </c>
      <c r="G69">
        <f t="shared" si="11"/>
        <v>36.6</v>
      </c>
      <c r="H69" s="113"/>
      <c r="I69">
        <f>BRPL_EOD!AA69+BRPL_EOD!AB69</f>
        <v>15.18</v>
      </c>
      <c r="J69">
        <f>BYPL_EOD!AA69+BYPL_EOD!AB69</f>
        <v>8.31</v>
      </c>
      <c r="K69">
        <f>MES_EOD!AA69+MES_EOD!AB69</f>
        <v>0</v>
      </c>
      <c r="L69">
        <f>NDMC_EOD!AA69+NDMC_EOD!AB69</f>
        <v>1.81</v>
      </c>
      <c r="M69">
        <f>TPDDL_EOD!AA69+TPDDL_EOD!AB69</f>
        <v>10.84</v>
      </c>
      <c r="N69">
        <f t="shared" si="6"/>
        <v>36.14</v>
      </c>
      <c r="O69" s="113">
        <f t="shared" si="7"/>
        <v>0.46000000000000085</v>
      </c>
      <c r="P69">
        <v>15.373215273934699</v>
      </c>
      <c r="Q69">
        <v>8.4157719977863863</v>
      </c>
      <c r="R69">
        <v>0</v>
      </c>
      <c r="S69">
        <v>1.8330381848367461</v>
      </c>
      <c r="T69">
        <v>10.977974543442169</v>
      </c>
      <c r="U69" s="115">
        <f t="shared" si="8"/>
        <v>36.599999999999994</v>
      </c>
      <c r="V69" s="113">
        <f t="shared" si="9"/>
        <v>0</v>
      </c>
      <c r="X69" s="118"/>
    </row>
    <row r="70" spans="1:24">
      <c r="A70" t="s">
        <v>112</v>
      </c>
      <c r="B70">
        <f>GT!B70</f>
        <v>78</v>
      </c>
      <c r="C70">
        <f>GT!C70</f>
        <v>0</v>
      </c>
      <c r="D70">
        <f>GT!M70</f>
        <v>36.6</v>
      </c>
      <c r="E70">
        <f>GT!N70</f>
        <v>0</v>
      </c>
      <c r="F70">
        <f t="shared" si="10"/>
        <v>78</v>
      </c>
      <c r="G70">
        <f t="shared" si="11"/>
        <v>36.6</v>
      </c>
      <c r="H70" s="113"/>
      <c r="I70">
        <f>BRPL_EOD!AA70+BRPL_EOD!AB70</f>
        <v>15.18</v>
      </c>
      <c r="J70">
        <f>BYPL_EOD!AA70+BYPL_EOD!AB70</f>
        <v>8.31</v>
      </c>
      <c r="K70">
        <f>MES_EOD!AA70+MES_EOD!AB70</f>
        <v>0</v>
      </c>
      <c r="L70">
        <f>NDMC_EOD!AA70+NDMC_EOD!AB70</f>
        <v>1.81</v>
      </c>
      <c r="M70">
        <f>TPDDL_EOD!AA70+TPDDL_EOD!AB70</f>
        <v>10.84</v>
      </c>
      <c r="N70">
        <f t="shared" si="6"/>
        <v>36.14</v>
      </c>
      <c r="O70" s="113">
        <f t="shared" si="7"/>
        <v>0.46000000000000085</v>
      </c>
      <c r="P70">
        <v>15.373215273934699</v>
      </c>
      <c r="Q70">
        <v>8.4157719977863863</v>
      </c>
      <c r="R70">
        <v>0</v>
      </c>
      <c r="S70">
        <v>1.8330381848367461</v>
      </c>
      <c r="T70">
        <v>10.977974543442169</v>
      </c>
      <c r="U70" s="115">
        <f t="shared" si="8"/>
        <v>36.599999999999994</v>
      </c>
      <c r="V70" s="113">
        <f t="shared" si="9"/>
        <v>0</v>
      </c>
      <c r="X70" s="118"/>
    </row>
    <row r="71" spans="1:24">
      <c r="A71" t="s">
        <v>113</v>
      </c>
      <c r="B71">
        <f>GT!B71</f>
        <v>78</v>
      </c>
      <c r="C71">
        <f>GT!C71</f>
        <v>0</v>
      </c>
      <c r="D71">
        <f>GT!M71</f>
        <v>36.6</v>
      </c>
      <c r="E71">
        <f>GT!N71</f>
        <v>0</v>
      </c>
      <c r="F71">
        <f t="shared" si="10"/>
        <v>78</v>
      </c>
      <c r="G71">
        <f t="shared" si="11"/>
        <v>36.6</v>
      </c>
      <c r="H71" s="113"/>
      <c r="I71">
        <f>BRPL_EOD!AA71+BRPL_EOD!AB71</f>
        <v>15.18</v>
      </c>
      <c r="J71">
        <f>BYPL_EOD!AA71+BYPL_EOD!AB71</f>
        <v>8.31</v>
      </c>
      <c r="K71">
        <f>MES_EOD!AA71+MES_EOD!AB71</f>
        <v>0</v>
      </c>
      <c r="L71">
        <f>NDMC_EOD!AA71+NDMC_EOD!AB71</f>
        <v>1.81</v>
      </c>
      <c r="M71">
        <f>TPDDL_EOD!AA71+TPDDL_EOD!AB71</f>
        <v>10.84</v>
      </c>
      <c r="N71">
        <f t="shared" si="6"/>
        <v>36.14</v>
      </c>
      <c r="O71" s="113">
        <f t="shared" si="7"/>
        <v>0.46000000000000085</v>
      </c>
      <c r="P71">
        <v>15.373215273934699</v>
      </c>
      <c r="Q71">
        <v>8.4157719977863863</v>
      </c>
      <c r="R71">
        <v>0</v>
      </c>
      <c r="S71">
        <v>1.8330381848367461</v>
      </c>
      <c r="T71">
        <v>10.977974543442169</v>
      </c>
      <c r="U71" s="115">
        <f t="shared" si="8"/>
        <v>36.599999999999994</v>
      </c>
      <c r="V71" s="113">
        <f t="shared" si="9"/>
        <v>0</v>
      </c>
      <c r="X71" s="118"/>
    </row>
    <row r="72" spans="1:24">
      <c r="A72" t="s">
        <v>114</v>
      </c>
      <c r="B72">
        <f>GT!B72</f>
        <v>78</v>
      </c>
      <c r="C72">
        <f>GT!C72</f>
        <v>0</v>
      </c>
      <c r="D72">
        <f>GT!M72</f>
        <v>36.6</v>
      </c>
      <c r="E72">
        <f>GT!N72</f>
        <v>0</v>
      </c>
      <c r="F72">
        <f t="shared" si="10"/>
        <v>78</v>
      </c>
      <c r="G72">
        <f t="shared" si="11"/>
        <v>36.6</v>
      </c>
      <c r="H72" s="113"/>
      <c r="I72">
        <f>BRPL_EOD!AA72+BRPL_EOD!AB72</f>
        <v>15.18</v>
      </c>
      <c r="J72">
        <f>BYPL_EOD!AA72+BYPL_EOD!AB72</f>
        <v>8.31</v>
      </c>
      <c r="K72">
        <f>MES_EOD!AA72+MES_EOD!AB72</f>
        <v>0</v>
      </c>
      <c r="L72">
        <f>NDMC_EOD!AA72+NDMC_EOD!AB72</f>
        <v>1.81</v>
      </c>
      <c r="M72">
        <f>TPDDL_EOD!AA72+TPDDL_EOD!AB72</f>
        <v>10.84</v>
      </c>
      <c r="N72">
        <f t="shared" si="6"/>
        <v>36.14</v>
      </c>
      <c r="O72" s="113">
        <f t="shared" si="7"/>
        <v>0.46000000000000085</v>
      </c>
      <c r="P72">
        <v>15.373215273934699</v>
      </c>
      <c r="Q72">
        <v>8.4157719977863863</v>
      </c>
      <c r="R72">
        <v>0</v>
      </c>
      <c r="S72">
        <v>1.8330381848367461</v>
      </c>
      <c r="T72">
        <v>10.977974543442169</v>
      </c>
      <c r="U72" s="115">
        <f t="shared" si="8"/>
        <v>36.599999999999994</v>
      </c>
      <c r="V72" s="113">
        <f t="shared" si="9"/>
        <v>0</v>
      </c>
      <c r="X72" s="118"/>
    </row>
    <row r="73" spans="1:24">
      <c r="A73" t="s">
        <v>115</v>
      </c>
      <c r="B73">
        <f>GT!B73</f>
        <v>78</v>
      </c>
      <c r="C73">
        <f>GT!C73</f>
        <v>0</v>
      </c>
      <c r="D73">
        <f>GT!M73</f>
        <v>36.6</v>
      </c>
      <c r="E73">
        <f>GT!N73</f>
        <v>0</v>
      </c>
      <c r="F73">
        <f t="shared" si="10"/>
        <v>78</v>
      </c>
      <c r="G73">
        <f t="shared" si="11"/>
        <v>36.6</v>
      </c>
      <c r="H73" s="113"/>
      <c r="I73">
        <f>BRPL_EOD!AA73+BRPL_EOD!AB73</f>
        <v>15.18</v>
      </c>
      <c r="J73">
        <f>BYPL_EOD!AA73+BYPL_EOD!AB73</f>
        <v>8.31</v>
      </c>
      <c r="K73">
        <f>MES_EOD!AA73+MES_EOD!AB73</f>
        <v>0</v>
      </c>
      <c r="L73">
        <f>NDMC_EOD!AA73+NDMC_EOD!AB73</f>
        <v>1.81</v>
      </c>
      <c r="M73">
        <f>TPDDL_EOD!AA73+TPDDL_EOD!AB73</f>
        <v>10.84</v>
      </c>
      <c r="N73">
        <f t="shared" si="6"/>
        <v>36.14</v>
      </c>
      <c r="O73" s="113">
        <f t="shared" si="7"/>
        <v>0.46000000000000085</v>
      </c>
      <c r="P73">
        <v>15.373215273934699</v>
      </c>
      <c r="Q73">
        <v>8.4157719977863863</v>
      </c>
      <c r="R73">
        <v>0</v>
      </c>
      <c r="S73">
        <v>1.8330381848367461</v>
      </c>
      <c r="T73">
        <v>10.977974543442169</v>
      </c>
      <c r="U73" s="115">
        <f t="shared" si="8"/>
        <v>36.599999999999994</v>
      </c>
      <c r="V73" s="113">
        <f t="shared" si="9"/>
        <v>0</v>
      </c>
      <c r="X73" s="118"/>
    </row>
    <row r="74" spans="1:24">
      <c r="A74" t="s">
        <v>116</v>
      </c>
      <c r="B74">
        <f>GT!B74</f>
        <v>78</v>
      </c>
      <c r="C74">
        <f>GT!C74</f>
        <v>0</v>
      </c>
      <c r="D74">
        <f>GT!M74</f>
        <v>36.6</v>
      </c>
      <c r="E74">
        <f>GT!N74</f>
        <v>0</v>
      </c>
      <c r="F74">
        <f t="shared" si="10"/>
        <v>78</v>
      </c>
      <c r="G74">
        <f t="shared" si="11"/>
        <v>36.6</v>
      </c>
      <c r="H74" s="113"/>
      <c r="I74">
        <f>BRPL_EOD!AA74+BRPL_EOD!AB74</f>
        <v>15.18</v>
      </c>
      <c r="J74">
        <f>BYPL_EOD!AA74+BYPL_EOD!AB74</f>
        <v>8.31</v>
      </c>
      <c r="K74">
        <f>MES_EOD!AA74+MES_EOD!AB74</f>
        <v>0</v>
      </c>
      <c r="L74">
        <f>NDMC_EOD!AA74+NDMC_EOD!AB74</f>
        <v>1.81</v>
      </c>
      <c r="M74">
        <f>TPDDL_EOD!AA74+TPDDL_EOD!AB74</f>
        <v>10.84</v>
      </c>
      <c r="N74">
        <f t="shared" si="6"/>
        <v>36.14</v>
      </c>
      <c r="O74" s="113">
        <f t="shared" si="7"/>
        <v>0.46000000000000085</v>
      </c>
      <c r="P74">
        <v>15.373215273934699</v>
      </c>
      <c r="Q74">
        <v>8.4157719977863863</v>
      </c>
      <c r="R74">
        <v>0</v>
      </c>
      <c r="S74">
        <v>1.8330381848367461</v>
      </c>
      <c r="T74">
        <v>10.977974543442169</v>
      </c>
      <c r="U74" s="115">
        <f t="shared" si="8"/>
        <v>36.599999999999994</v>
      </c>
      <c r="V74" s="113">
        <f t="shared" si="9"/>
        <v>0</v>
      </c>
      <c r="X74" s="118"/>
    </row>
    <row r="75" spans="1:24">
      <c r="A75" t="s">
        <v>117</v>
      </c>
      <c r="B75">
        <f>GT!B75</f>
        <v>78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78</v>
      </c>
      <c r="G75">
        <f t="shared" si="11"/>
        <v>36.6</v>
      </c>
      <c r="H75" s="113"/>
      <c r="I75">
        <f>BRPL_EOD!AA75+BRPL_EOD!AB75</f>
        <v>15.18</v>
      </c>
      <c r="J75">
        <f>BYPL_EOD!AA75+BYPL_EOD!AB75</f>
        <v>8.31</v>
      </c>
      <c r="K75">
        <f>MES_EOD!AA75+MES_EOD!AB75</f>
        <v>0</v>
      </c>
      <c r="L75">
        <f>NDMC_EOD!AA75+NDMC_EOD!AB75</f>
        <v>1.81</v>
      </c>
      <c r="M75">
        <f>TPDDL_EOD!AA75+TPDDL_EOD!AB75</f>
        <v>10.84</v>
      </c>
      <c r="N75">
        <f t="shared" si="6"/>
        <v>36.14</v>
      </c>
      <c r="O75" s="113">
        <f t="shared" si="7"/>
        <v>0.46000000000000085</v>
      </c>
      <c r="P75">
        <v>15.373215273934699</v>
      </c>
      <c r="Q75">
        <v>8.4157719977863863</v>
      </c>
      <c r="R75">
        <v>0</v>
      </c>
      <c r="S75">
        <v>1.8330381848367461</v>
      </c>
      <c r="T75">
        <v>10.977974543442169</v>
      </c>
      <c r="U75" s="115">
        <f t="shared" si="8"/>
        <v>36.599999999999994</v>
      </c>
      <c r="V75" s="113">
        <f t="shared" si="9"/>
        <v>0</v>
      </c>
      <c r="X75" s="118"/>
    </row>
    <row r="76" spans="1:24">
      <c r="A76" t="s">
        <v>118</v>
      </c>
      <c r="B76">
        <f>GT!B76</f>
        <v>78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78</v>
      </c>
      <c r="G76">
        <f t="shared" si="11"/>
        <v>36.6</v>
      </c>
      <c r="H76" s="113"/>
      <c r="I76">
        <f>BRPL_EOD!AA76+BRPL_EOD!AB76</f>
        <v>15.18</v>
      </c>
      <c r="J76">
        <f>BYPL_EOD!AA76+BYPL_EOD!AB76</f>
        <v>8.31</v>
      </c>
      <c r="K76">
        <f>MES_EOD!AA76+MES_EOD!AB76</f>
        <v>0</v>
      </c>
      <c r="L76">
        <f>NDMC_EOD!AA76+NDMC_EOD!AB76</f>
        <v>1.81</v>
      </c>
      <c r="M76">
        <f>TPDDL_EOD!AA76+TPDDL_EOD!AB76</f>
        <v>10.84</v>
      </c>
      <c r="N76">
        <f t="shared" si="6"/>
        <v>36.14</v>
      </c>
      <c r="O76" s="113">
        <f t="shared" si="7"/>
        <v>0.46000000000000085</v>
      </c>
      <c r="P76">
        <v>15.373215273934699</v>
      </c>
      <c r="Q76">
        <v>8.4157719977863863</v>
      </c>
      <c r="R76">
        <v>0</v>
      </c>
      <c r="S76">
        <v>1.8330381848367461</v>
      </c>
      <c r="T76">
        <v>10.977974543442169</v>
      </c>
      <c r="U76" s="115">
        <f t="shared" si="8"/>
        <v>36.599999999999994</v>
      </c>
      <c r="V76" s="113">
        <f t="shared" si="9"/>
        <v>0</v>
      </c>
      <c r="X76" s="118"/>
    </row>
    <row r="77" spans="1:24">
      <c r="A77" t="s">
        <v>119</v>
      </c>
      <c r="B77">
        <f>GT!B77</f>
        <v>78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78</v>
      </c>
      <c r="G77">
        <f t="shared" si="11"/>
        <v>36.6</v>
      </c>
      <c r="H77" s="113"/>
      <c r="I77">
        <f>BRPL_EOD!AA77+BRPL_EOD!AB77</f>
        <v>15.18</v>
      </c>
      <c r="J77">
        <f>BYPL_EOD!AA77+BYPL_EOD!AB77</f>
        <v>8.31</v>
      </c>
      <c r="K77">
        <f>MES_EOD!AA77+MES_EOD!AB77</f>
        <v>0</v>
      </c>
      <c r="L77">
        <f>NDMC_EOD!AA77+NDMC_EOD!AB77</f>
        <v>1.81</v>
      </c>
      <c r="M77">
        <f>TPDDL_EOD!AA77+TPDDL_EOD!AB77</f>
        <v>10.84</v>
      </c>
      <c r="N77">
        <f t="shared" si="6"/>
        <v>36.14</v>
      </c>
      <c r="O77" s="113">
        <f t="shared" si="7"/>
        <v>0.46000000000000085</v>
      </c>
      <c r="P77">
        <v>15.373215273934699</v>
      </c>
      <c r="Q77">
        <v>8.4157719977863863</v>
      </c>
      <c r="R77">
        <v>0</v>
      </c>
      <c r="S77">
        <v>1.8330381848367461</v>
      </c>
      <c r="T77">
        <v>10.977974543442169</v>
      </c>
      <c r="U77" s="115">
        <f t="shared" si="8"/>
        <v>36.599999999999994</v>
      </c>
      <c r="V77" s="113">
        <f t="shared" si="9"/>
        <v>0</v>
      </c>
      <c r="X77" s="118"/>
    </row>
    <row r="78" spans="1:24">
      <c r="A78" t="s">
        <v>120</v>
      </c>
      <c r="B78">
        <f>GT!B78</f>
        <v>78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78</v>
      </c>
      <c r="G78">
        <f t="shared" si="11"/>
        <v>36.6</v>
      </c>
      <c r="H78" s="113"/>
      <c r="I78">
        <f>BRPL_EOD!AA78+BRPL_EOD!AB78</f>
        <v>15.18</v>
      </c>
      <c r="J78">
        <f>BYPL_EOD!AA78+BYPL_EOD!AB78</f>
        <v>8.31</v>
      </c>
      <c r="K78">
        <f>MES_EOD!AA78+MES_EOD!AB78</f>
        <v>0</v>
      </c>
      <c r="L78">
        <f>NDMC_EOD!AA78+NDMC_EOD!AB78</f>
        <v>1.81</v>
      </c>
      <c r="M78">
        <f>TPDDL_EOD!AA78+TPDDL_EOD!AB78</f>
        <v>10.84</v>
      </c>
      <c r="N78">
        <f t="shared" si="6"/>
        <v>36.14</v>
      </c>
      <c r="O78" s="113">
        <f t="shared" si="7"/>
        <v>0.46000000000000085</v>
      </c>
      <c r="P78">
        <v>15.373215273934699</v>
      </c>
      <c r="Q78">
        <v>8.4157719977863863</v>
      </c>
      <c r="R78">
        <v>0</v>
      </c>
      <c r="S78">
        <v>1.8330381848367461</v>
      </c>
      <c r="T78">
        <v>10.977974543442169</v>
      </c>
      <c r="U78" s="115">
        <f t="shared" si="8"/>
        <v>36.599999999999994</v>
      </c>
      <c r="V78" s="113">
        <f t="shared" si="9"/>
        <v>0</v>
      </c>
      <c r="X78" s="118"/>
    </row>
    <row r="79" spans="1:24">
      <c r="A79" t="s">
        <v>121</v>
      </c>
      <c r="B79">
        <f>GT!B79</f>
        <v>78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78</v>
      </c>
      <c r="G79">
        <f t="shared" si="11"/>
        <v>37.6</v>
      </c>
      <c r="H79" s="113"/>
      <c r="I79">
        <f>BRPL_EOD!AA79+BRPL_EOD!AB79</f>
        <v>15.59</v>
      </c>
      <c r="J79">
        <f>BYPL_EOD!AA79+BYPL_EOD!AB79</f>
        <v>8.5399999999999991</v>
      </c>
      <c r="K79">
        <f>MES_EOD!AA79+MES_EOD!AB79</f>
        <v>0</v>
      </c>
      <c r="L79">
        <f>NDMC_EOD!AA79+NDMC_EOD!AB79</f>
        <v>1.86</v>
      </c>
      <c r="M79">
        <f>TPDDL_EOD!AA79+TPDDL_EOD!AB79</f>
        <v>11.14</v>
      </c>
      <c r="N79">
        <f t="shared" si="6"/>
        <v>37.129999999999995</v>
      </c>
      <c r="O79" s="113">
        <f t="shared" si="7"/>
        <v>0.47000000000000597</v>
      </c>
      <c r="P79">
        <v>15.787341772151901</v>
      </c>
      <c r="Q79">
        <v>8.6481012658227847</v>
      </c>
      <c r="R79">
        <v>0</v>
      </c>
      <c r="S79">
        <v>1.8835443037974688</v>
      </c>
      <c r="T79">
        <v>11.281012658227851</v>
      </c>
      <c r="U79" s="115">
        <f t="shared" si="8"/>
        <v>37.600000000000009</v>
      </c>
      <c r="V79" s="113">
        <f t="shared" si="9"/>
        <v>0</v>
      </c>
      <c r="X79" s="118"/>
    </row>
    <row r="80" spans="1:24">
      <c r="A80" t="s">
        <v>122</v>
      </c>
      <c r="B80">
        <f>GT!B80</f>
        <v>78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78</v>
      </c>
      <c r="G80">
        <f t="shared" si="11"/>
        <v>37.6</v>
      </c>
      <c r="H80" s="113"/>
      <c r="I80">
        <f>BRPL_EOD!AA80+BRPL_EOD!AB80</f>
        <v>15.59</v>
      </c>
      <c r="J80">
        <f>BYPL_EOD!AA80+BYPL_EOD!AB80</f>
        <v>8.5399999999999991</v>
      </c>
      <c r="K80">
        <f>MES_EOD!AA80+MES_EOD!AB80</f>
        <v>0</v>
      </c>
      <c r="L80">
        <f>NDMC_EOD!AA80+NDMC_EOD!AB80</f>
        <v>1.86</v>
      </c>
      <c r="M80">
        <f>TPDDL_EOD!AA80+TPDDL_EOD!AB80</f>
        <v>11.14</v>
      </c>
      <c r="N80">
        <f t="shared" si="6"/>
        <v>37.129999999999995</v>
      </c>
      <c r="O80" s="113">
        <f t="shared" si="7"/>
        <v>0.47000000000000597</v>
      </c>
      <c r="P80">
        <v>15.787341772151901</v>
      </c>
      <c r="Q80">
        <v>8.6481012658227847</v>
      </c>
      <c r="R80">
        <v>0</v>
      </c>
      <c r="S80">
        <v>1.8835443037974688</v>
      </c>
      <c r="T80">
        <v>11.281012658227851</v>
      </c>
      <c r="U80" s="115">
        <f t="shared" si="8"/>
        <v>37.600000000000009</v>
      </c>
      <c r="V80" s="113">
        <f t="shared" si="9"/>
        <v>0</v>
      </c>
      <c r="X80" s="118"/>
    </row>
    <row r="81" spans="1:24">
      <c r="A81" t="s">
        <v>123</v>
      </c>
      <c r="B81">
        <f>GT!B81</f>
        <v>78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78</v>
      </c>
      <c r="G81">
        <f t="shared" si="11"/>
        <v>37.6</v>
      </c>
      <c r="H81" s="113"/>
      <c r="I81">
        <f>BRPL_EOD!AA81+BRPL_EOD!AB81</f>
        <v>15.59</v>
      </c>
      <c r="J81">
        <f>BYPL_EOD!AA81+BYPL_EOD!AB81</f>
        <v>8.5399999999999991</v>
      </c>
      <c r="K81">
        <f>MES_EOD!AA81+MES_EOD!AB81</f>
        <v>0</v>
      </c>
      <c r="L81">
        <f>NDMC_EOD!AA81+NDMC_EOD!AB81</f>
        <v>1.86</v>
      </c>
      <c r="M81">
        <f>TPDDL_EOD!AA81+TPDDL_EOD!AB81</f>
        <v>11.14</v>
      </c>
      <c r="N81">
        <f t="shared" si="6"/>
        <v>37.129999999999995</v>
      </c>
      <c r="O81" s="113">
        <f t="shared" si="7"/>
        <v>0.47000000000000597</v>
      </c>
      <c r="P81">
        <v>15.787341772151901</v>
      </c>
      <c r="Q81">
        <v>8.6481012658227847</v>
      </c>
      <c r="R81">
        <v>0</v>
      </c>
      <c r="S81">
        <v>1.8835443037974688</v>
      </c>
      <c r="T81">
        <v>11.281012658227851</v>
      </c>
      <c r="U81" s="115">
        <f t="shared" si="8"/>
        <v>37.600000000000009</v>
      </c>
      <c r="V81" s="113">
        <f t="shared" si="9"/>
        <v>0</v>
      </c>
      <c r="X81" s="118"/>
    </row>
    <row r="82" spans="1:24">
      <c r="A82" t="s">
        <v>124</v>
      </c>
      <c r="B82">
        <f>GT!B82</f>
        <v>78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78</v>
      </c>
      <c r="G82">
        <f t="shared" si="11"/>
        <v>37.6</v>
      </c>
      <c r="H82" s="113"/>
      <c r="I82">
        <f>BRPL_EOD!AA82+BRPL_EOD!AB82</f>
        <v>15.59</v>
      </c>
      <c r="J82">
        <f>BYPL_EOD!AA82+BYPL_EOD!AB82</f>
        <v>8.5399999999999991</v>
      </c>
      <c r="K82">
        <f>MES_EOD!AA82+MES_EOD!AB82</f>
        <v>0</v>
      </c>
      <c r="L82">
        <f>NDMC_EOD!AA82+NDMC_EOD!AB82</f>
        <v>1.86</v>
      </c>
      <c r="M82">
        <f>TPDDL_EOD!AA82+TPDDL_EOD!AB82</f>
        <v>11.14</v>
      </c>
      <c r="N82">
        <f t="shared" si="6"/>
        <v>37.129999999999995</v>
      </c>
      <c r="O82" s="113">
        <f t="shared" si="7"/>
        <v>0.47000000000000597</v>
      </c>
      <c r="P82">
        <v>15.787341772151901</v>
      </c>
      <c r="Q82">
        <v>8.6481012658227847</v>
      </c>
      <c r="R82">
        <v>0</v>
      </c>
      <c r="S82">
        <v>1.8835443037974688</v>
      </c>
      <c r="T82">
        <v>11.281012658227851</v>
      </c>
      <c r="U82" s="115">
        <f t="shared" si="8"/>
        <v>37.600000000000009</v>
      </c>
      <c r="V82" s="113">
        <f t="shared" si="9"/>
        <v>0</v>
      </c>
      <c r="X82" s="118"/>
    </row>
    <row r="83" spans="1:24">
      <c r="A83" t="s">
        <v>125</v>
      </c>
      <c r="B83">
        <f>GT!B83</f>
        <v>78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78</v>
      </c>
      <c r="G83">
        <f t="shared" si="11"/>
        <v>37.6</v>
      </c>
      <c r="H83" s="113"/>
      <c r="I83">
        <f>BRPL_EOD!AA83+BRPL_EOD!AB83</f>
        <v>15.59</v>
      </c>
      <c r="J83">
        <f>BYPL_EOD!AA83+BYPL_EOD!AB83</f>
        <v>8.5399999999999991</v>
      </c>
      <c r="K83">
        <f>MES_EOD!AA83+MES_EOD!AB83</f>
        <v>0</v>
      </c>
      <c r="L83">
        <f>NDMC_EOD!AA83+NDMC_EOD!AB83</f>
        <v>1.86</v>
      </c>
      <c r="M83">
        <f>TPDDL_EOD!AA83+TPDDL_EOD!AB83</f>
        <v>11.14</v>
      </c>
      <c r="N83">
        <f t="shared" si="6"/>
        <v>37.129999999999995</v>
      </c>
      <c r="O83" s="113">
        <f t="shared" si="7"/>
        <v>0.47000000000000597</v>
      </c>
      <c r="P83">
        <v>15.787341772151901</v>
      </c>
      <c r="Q83">
        <v>8.6481012658227847</v>
      </c>
      <c r="R83">
        <v>0</v>
      </c>
      <c r="S83">
        <v>1.8835443037974688</v>
      </c>
      <c r="T83">
        <v>11.281012658227851</v>
      </c>
      <c r="U83" s="115">
        <f t="shared" si="8"/>
        <v>37.600000000000009</v>
      </c>
      <c r="V83" s="113">
        <f t="shared" si="9"/>
        <v>0</v>
      </c>
      <c r="X83" s="118"/>
    </row>
    <row r="84" spans="1:24">
      <c r="A84" t="s">
        <v>126</v>
      </c>
      <c r="B84">
        <f>GT!B84</f>
        <v>78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78</v>
      </c>
      <c r="G84">
        <f t="shared" si="11"/>
        <v>37.6</v>
      </c>
      <c r="H84" s="113"/>
      <c r="I84">
        <f>BRPL_EOD!AA84+BRPL_EOD!AB84</f>
        <v>15.59</v>
      </c>
      <c r="J84">
        <f>BYPL_EOD!AA84+BYPL_EOD!AB84</f>
        <v>8.5399999999999991</v>
      </c>
      <c r="K84">
        <f>MES_EOD!AA84+MES_EOD!AB84</f>
        <v>0</v>
      </c>
      <c r="L84">
        <f>NDMC_EOD!AA84+NDMC_EOD!AB84</f>
        <v>1.86</v>
      </c>
      <c r="M84">
        <f>TPDDL_EOD!AA84+TPDDL_EOD!AB84</f>
        <v>11.14</v>
      </c>
      <c r="N84">
        <f t="shared" si="6"/>
        <v>37.129999999999995</v>
      </c>
      <c r="O84" s="113">
        <f t="shared" si="7"/>
        <v>0.47000000000000597</v>
      </c>
      <c r="P84">
        <v>15.787341772151901</v>
      </c>
      <c r="Q84">
        <v>8.6481012658227847</v>
      </c>
      <c r="R84">
        <v>0</v>
      </c>
      <c r="S84">
        <v>1.8835443037974688</v>
      </c>
      <c r="T84">
        <v>11.281012658227851</v>
      </c>
      <c r="U84" s="115">
        <f t="shared" si="8"/>
        <v>37.600000000000009</v>
      </c>
      <c r="V84" s="113">
        <f t="shared" si="9"/>
        <v>0</v>
      </c>
      <c r="X84" s="118"/>
    </row>
    <row r="85" spans="1:24">
      <c r="A85" t="s">
        <v>127</v>
      </c>
      <c r="B85">
        <f>GT!B85</f>
        <v>78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78</v>
      </c>
      <c r="G85">
        <f t="shared" si="11"/>
        <v>37.6</v>
      </c>
      <c r="H85" s="113"/>
      <c r="I85">
        <f>BRPL_EOD!AA85+BRPL_EOD!AB85</f>
        <v>15.59</v>
      </c>
      <c r="J85">
        <f>BYPL_EOD!AA85+BYPL_EOD!AB85</f>
        <v>8.5399999999999991</v>
      </c>
      <c r="K85">
        <f>MES_EOD!AA85+MES_EOD!AB85</f>
        <v>0</v>
      </c>
      <c r="L85">
        <f>NDMC_EOD!AA85+NDMC_EOD!AB85</f>
        <v>1.86</v>
      </c>
      <c r="M85">
        <f>TPDDL_EOD!AA85+TPDDL_EOD!AB85</f>
        <v>11.14</v>
      </c>
      <c r="N85">
        <f t="shared" si="6"/>
        <v>37.129999999999995</v>
      </c>
      <c r="O85" s="113">
        <f t="shared" si="7"/>
        <v>0.47000000000000597</v>
      </c>
      <c r="P85">
        <v>15.787341772151901</v>
      </c>
      <c r="Q85">
        <v>8.6481012658227847</v>
      </c>
      <c r="R85">
        <v>0</v>
      </c>
      <c r="S85">
        <v>1.8835443037974688</v>
      </c>
      <c r="T85">
        <v>11.281012658227851</v>
      </c>
      <c r="U85" s="115">
        <f t="shared" si="8"/>
        <v>37.600000000000009</v>
      </c>
      <c r="V85" s="113">
        <f t="shared" si="9"/>
        <v>0</v>
      </c>
      <c r="X85" s="118"/>
    </row>
    <row r="86" spans="1:24">
      <c r="A86" t="s">
        <v>128</v>
      </c>
      <c r="B86">
        <f>GT!B86</f>
        <v>78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78</v>
      </c>
      <c r="G86">
        <f t="shared" si="11"/>
        <v>37.6</v>
      </c>
      <c r="H86" s="113"/>
      <c r="I86">
        <f>BRPL_EOD!AA86+BRPL_EOD!AB86</f>
        <v>15.59</v>
      </c>
      <c r="J86">
        <f>BYPL_EOD!AA86+BYPL_EOD!AB86</f>
        <v>8.5399999999999991</v>
      </c>
      <c r="K86">
        <f>MES_EOD!AA86+MES_EOD!AB86</f>
        <v>0</v>
      </c>
      <c r="L86">
        <f>NDMC_EOD!AA86+NDMC_EOD!AB86</f>
        <v>1.86</v>
      </c>
      <c r="M86">
        <f>TPDDL_EOD!AA86+TPDDL_EOD!AB86</f>
        <v>11.14</v>
      </c>
      <c r="N86">
        <f t="shared" si="6"/>
        <v>37.129999999999995</v>
      </c>
      <c r="O86" s="113">
        <f t="shared" si="7"/>
        <v>0.47000000000000597</v>
      </c>
      <c r="P86">
        <v>15.787341772151901</v>
      </c>
      <c r="Q86">
        <v>8.6481012658227847</v>
      </c>
      <c r="R86">
        <v>0</v>
      </c>
      <c r="S86">
        <v>1.8835443037974688</v>
      </c>
      <c r="T86">
        <v>11.281012658227851</v>
      </c>
      <c r="U86" s="115">
        <f t="shared" si="8"/>
        <v>37.600000000000009</v>
      </c>
      <c r="V86" s="113">
        <f t="shared" si="9"/>
        <v>0</v>
      </c>
      <c r="X86" s="118"/>
    </row>
    <row r="87" spans="1:24">
      <c r="A87" t="s">
        <v>129</v>
      </c>
      <c r="B87">
        <f>GT!B87</f>
        <v>78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78</v>
      </c>
      <c r="G87">
        <f t="shared" si="11"/>
        <v>37.6</v>
      </c>
      <c r="H87" s="113"/>
      <c r="I87">
        <f>BRPL_EOD!AA87+BRPL_EOD!AB87</f>
        <v>15.59</v>
      </c>
      <c r="J87">
        <f>BYPL_EOD!AA87+BYPL_EOD!AB87</f>
        <v>8.5399999999999991</v>
      </c>
      <c r="K87">
        <f>MES_EOD!AA87+MES_EOD!AB87</f>
        <v>0</v>
      </c>
      <c r="L87">
        <f>NDMC_EOD!AA87+NDMC_EOD!AB87</f>
        <v>1.86</v>
      </c>
      <c r="M87">
        <f>TPDDL_EOD!AA87+TPDDL_EOD!AB87</f>
        <v>11.14</v>
      </c>
      <c r="N87">
        <f t="shared" si="6"/>
        <v>37.129999999999995</v>
      </c>
      <c r="O87" s="113">
        <f t="shared" si="7"/>
        <v>0.47000000000000597</v>
      </c>
      <c r="P87">
        <v>15.787341772151901</v>
      </c>
      <c r="Q87">
        <v>8.6481012658227847</v>
      </c>
      <c r="R87">
        <v>0</v>
      </c>
      <c r="S87">
        <v>1.8835443037974688</v>
      </c>
      <c r="T87">
        <v>11.281012658227851</v>
      </c>
      <c r="U87" s="115">
        <f t="shared" si="8"/>
        <v>37.600000000000009</v>
      </c>
      <c r="V87" s="113">
        <f t="shared" si="9"/>
        <v>0</v>
      </c>
      <c r="X87" s="118"/>
    </row>
    <row r="88" spans="1:24">
      <c r="A88" t="s">
        <v>130</v>
      </c>
      <c r="B88">
        <f>GT!B88</f>
        <v>78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78</v>
      </c>
      <c r="G88">
        <f t="shared" si="11"/>
        <v>37.6</v>
      </c>
      <c r="H88" s="113"/>
      <c r="I88">
        <f>BRPL_EOD!AA88+BRPL_EOD!AB88</f>
        <v>15.59</v>
      </c>
      <c r="J88">
        <f>BYPL_EOD!AA88+BYPL_EOD!AB88</f>
        <v>8.5399999999999991</v>
      </c>
      <c r="K88">
        <f>MES_EOD!AA88+MES_EOD!AB88</f>
        <v>0</v>
      </c>
      <c r="L88">
        <f>NDMC_EOD!AA88+NDMC_EOD!AB88</f>
        <v>1.86</v>
      </c>
      <c r="M88">
        <f>TPDDL_EOD!AA88+TPDDL_EOD!AB88</f>
        <v>11.14</v>
      </c>
      <c r="N88">
        <f t="shared" si="6"/>
        <v>37.129999999999995</v>
      </c>
      <c r="O88" s="113">
        <f t="shared" si="7"/>
        <v>0.47000000000000597</v>
      </c>
      <c r="P88">
        <v>15.787341772151901</v>
      </c>
      <c r="Q88">
        <v>8.6481012658227847</v>
      </c>
      <c r="R88">
        <v>0</v>
      </c>
      <c r="S88">
        <v>1.8835443037974688</v>
      </c>
      <c r="T88">
        <v>11.281012658227851</v>
      </c>
      <c r="U88" s="115">
        <f t="shared" si="8"/>
        <v>37.600000000000009</v>
      </c>
      <c r="V88" s="113">
        <f t="shared" si="9"/>
        <v>0</v>
      </c>
      <c r="X88" s="118"/>
    </row>
    <row r="89" spans="1:24">
      <c r="A89" t="s">
        <v>131</v>
      </c>
      <c r="B89">
        <f>GT!B89</f>
        <v>78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78</v>
      </c>
      <c r="G89">
        <f t="shared" si="11"/>
        <v>37.6</v>
      </c>
      <c r="H89" s="113"/>
      <c r="I89">
        <f>BRPL_EOD!AA89+BRPL_EOD!AB89</f>
        <v>15.59</v>
      </c>
      <c r="J89">
        <f>BYPL_EOD!AA89+BYPL_EOD!AB89</f>
        <v>8.5399999999999991</v>
      </c>
      <c r="K89">
        <f>MES_EOD!AA89+MES_EOD!AB89</f>
        <v>0</v>
      </c>
      <c r="L89">
        <f>NDMC_EOD!AA89+NDMC_EOD!AB89</f>
        <v>1.86</v>
      </c>
      <c r="M89">
        <f>TPDDL_EOD!AA89+TPDDL_EOD!AB89</f>
        <v>11.14</v>
      </c>
      <c r="N89">
        <f t="shared" si="6"/>
        <v>37.129999999999995</v>
      </c>
      <c r="O89" s="113">
        <f t="shared" si="7"/>
        <v>0.47000000000000597</v>
      </c>
      <c r="P89">
        <v>15.787341772151901</v>
      </c>
      <c r="Q89">
        <v>8.6481012658227847</v>
      </c>
      <c r="R89">
        <v>0</v>
      </c>
      <c r="S89">
        <v>1.8835443037974688</v>
      </c>
      <c r="T89">
        <v>11.281012658227851</v>
      </c>
      <c r="U89" s="115">
        <f t="shared" si="8"/>
        <v>37.600000000000009</v>
      </c>
      <c r="V89" s="113">
        <f t="shared" si="9"/>
        <v>0</v>
      </c>
      <c r="X89" s="118"/>
    </row>
    <row r="90" spans="1:24">
      <c r="A90" t="s">
        <v>132</v>
      </c>
      <c r="B90">
        <f>GT!B90</f>
        <v>78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78</v>
      </c>
      <c r="G90">
        <f t="shared" si="11"/>
        <v>37.6</v>
      </c>
      <c r="H90" s="113"/>
      <c r="I90">
        <f>BRPL_EOD!AA90+BRPL_EOD!AB90</f>
        <v>15.59</v>
      </c>
      <c r="J90">
        <f>BYPL_EOD!AA90+BYPL_EOD!AB90</f>
        <v>8.5399999999999991</v>
      </c>
      <c r="K90">
        <f>MES_EOD!AA90+MES_EOD!AB90</f>
        <v>0</v>
      </c>
      <c r="L90">
        <f>NDMC_EOD!AA90+NDMC_EOD!AB90</f>
        <v>1.86</v>
      </c>
      <c r="M90">
        <f>TPDDL_EOD!AA90+TPDDL_EOD!AB90</f>
        <v>11.14</v>
      </c>
      <c r="N90">
        <f t="shared" si="6"/>
        <v>37.129999999999995</v>
      </c>
      <c r="O90" s="113">
        <f t="shared" si="7"/>
        <v>0.47000000000000597</v>
      </c>
      <c r="P90">
        <v>15.787341772151901</v>
      </c>
      <c r="Q90">
        <v>8.6481012658227847</v>
      </c>
      <c r="R90">
        <v>0</v>
      </c>
      <c r="S90">
        <v>1.8835443037974688</v>
      </c>
      <c r="T90">
        <v>11.281012658227851</v>
      </c>
      <c r="U90" s="115">
        <f t="shared" si="8"/>
        <v>37.600000000000009</v>
      </c>
      <c r="V90" s="113">
        <f t="shared" si="9"/>
        <v>0</v>
      </c>
      <c r="X90" s="118"/>
    </row>
    <row r="91" spans="1:24">
      <c r="A91" t="s">
        <v>133</v>
      </c>
      <c r="B91">
        <f>GT!B91</f>
        <v>78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78</v>
      </c>
      <c r="G91">
        <f t="shared" si="11"/>
        <v>38.6</v>
      </c>
      <c r="H91" s="113"/>
      <c r="I91">
        <f>BRPL_EOD!AA91+BRPL_EOD!AB91</f>
        <v>16.010000000000002</v>
      </c>
      <c r="J91">
        <f>BYPL_EOD!AA91+BYPL_EOD!AB91</f>
        <v>8.77</v>
      </c>
      <c r="K91">
        <f>MES_EOD!AA91+MES_EOD!AB91</f>
        <v>0</v>
      </c>
      <c r="L91">
        <f>NDMC_EOD!AA91+NDMC_EOD!AB91</f>
        <v>1.91</v>
      </c>
      <c r="M91">
        <f>TPDDL_EOD!AA91+TPDDL_EOD!AB91</f>
        <v>11.44</v>
      </c>
      <c r="N91">
        <f t="shared" si="6"/>
        <v>38.130000000000003</v>
      </c>
      <c r="O91" s="113">
        <f t="shared" si="7"/>
        <v>0.46999999999999886</v>
      </c>
      <c r="P91">
        <v>16.207343299239444</v>
      </c>
      <c r="Q91">
        <v>8.8781012326252284</v>
      </c>
      <c r="R91">
        <v>0</v>
      </c>
      <c r="S91">
        <v>1.9335431418830316</v>
      </c>
      <c r="T91">
        <v>11.581012326252294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78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78</v>
      </c>
      <c r="G92">
        <f t="shared" si="11"/>
        <v>38.6</v>
      </c>
      <c r="H92" s="113"/>
      <c r="I92">
        <f>BRPL_EOD!AA92+BRPL_EOD!AB92</f>
        <v>16.010000000000002</v>
      </c>
      <c r="J92">
        <f>BYPL_EOD!AA92+BYPL_EOD!AB92</f>
        <v>8.77</v>
      </c>
      <c r="K92">
        <f>MES_EOD!AA92+MES_EOD!AB92</f>
        <v>0</v>
      </c>
      <c r="L92">
        <f>NDMC_EOD!AA92+NDMC_EOD!AB92</f>
        <v>1.91</v>
      </c>
      <c r="M92">
        <f>TPDDL_EOD!AA92+TPDDL_EOD!AB92</f>
        <v>11.44</v>
      </c>
      <c r="N92">
        <f t="shared" si="6"/>
        <v>38.130000000000003</v>
      </c>
      <c r="O92" s="113">
        <f t="shared" si="7"/>
        <v>0.46999999999999886</v>
      </c>
      <c r="P92">
        <v>16.207343299239444</v>
      </c>
      <c r="Q92">
        <v>8.8781012326252284</v>
      </c>
      <c r="R92">
        <v>0</v>
      </c>
      <c r="S92">
        <v>1.9335431418830316</v>
      </c>
      <c r="T92">
        <v>11.581012326252294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78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78</v>
      </c>
      <c r="G93">
        <f t="shared" si="11"/>
        <v>38.6</v>
      </c>
      <c r="H93" s="113"/>
      <c r="I93">
        <f>BRPL_EOD!AA93+BRPL_EOD!AB93</f>
        <v>16.010000000000002</v>
      </c>
      <c r="J93">
        <f>BYPL_EOD!AA93+BYPL_EOD!AB93</f>
        <v>8.77</v>
      </c>
      <c r="K93">
        <f>MES_EOD!AA93+MES_EOD!AB93</f>
        <v>0</v>
      </c>
      <c r="L93">
        <f>NDMC_EOD!AA93+NDMC_EOD!AB93</f>
        <v>1.91</v>
      </c>
      <c r="M93">
        <f>TPDDL_EOD!AA93+TPDDL_EOD!AB93</f>
        <v>11.44</v>
      </c>
      <c r="N93">
        <f t="shared" si="6"/>
        <v>38.130000000000003</v>
      </c>
      <c r="O93" s="113">
        <f t="shared" si="7"/>
        <v>0.46999999999999886</v>
      </c>
      <c r="P93">
        <v>16.207343299239444</v>
      </c>
      <c r="Q93">
        <v>8.8781012326252284</v>
      </c>
      <c r="R93">
        <v>0</v>
      </c>
      <c r="S93">
        <v>1.9335431418830316</v>
      </c>
      <c r="T93">
        <v>11.581012326252294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78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78</v>
      </c>
      <c r="G94">
        <f t="shared" si="11"/>
        <v>38.6</v>
      </c>
      <c r="H94" s="113"/>
      <c r="I94">
        <f>BRPL_EOD!AA94+BRPL_EOD!AB94</f>
        <v>16.010000000000002</v>
      </c>
      <c r="J94">
        <f>BYPL_EOD!AA94+BYPL_EOD!AB94</f>
        <v>8.77</v>
      </c>
      <c r="K94">
        <f>MES_EOD!AA94+MES_EOD!AB94</f>
        <v>0</v>
      </c>
      <c r="L94">
        <f>NDMC_EOD!AA94+NDMC_EOD!AB94</f>
        <v>1.91</v>
      </c>
      <c r="M94">
        <f>TPDDL_EOD!AA94+TPDDL_EOD!AB94</f>
        <v>11.44</v>
      </c>
      <c r="N94">
        <f t="shared" si="6"/>
        <v>38.130000000000003</v>
      </c>
      <c r="O94" s="113">
        <f t="shared" si="7"/>
        <v>0.46999999999999886</v>
      </c>
      <c r="P94">
        <v>16.207343299239444</v>
      </c>
      <c r="Q94">
        <v>8.8781012326252284</v>
      </c>
      <c r="R94">
        <v>0</v>
      </c>
      <c r="S94">
        <v>1.9335431418830316</v>
      </c>
      <c r="T94">
        <v>11.581012326252294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78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78</v>
      </c>
      <c r="G95">
        <f t="shared" si="11"/>
        <v>38.6</v>
      </c>
      <c r="H95" s="113"/>
      <c r="I95">
        <f>BRPL_EOD!AA95+BRPL_EOD!AB95</f>
        <v>16.010000000000002</v>
      </c>
      <c r="J95">
        <f>BYPL_EOD!AA95+BYPL_EOD!AB95</f>
        <v>8.77</v>
      </c>
      <c r="K95">
        <f>MES_EOD!AA95+MES_EOD!AB95</f>
        <v>0</v>
      </c>
      <c r="L95">
        <f>NDMC_EOD!AA95+NDMC_EOD!AB95</f>
        <v>1.91</v>
      </c>
      <c r="M95">
        <f>TPDDL_EOD!AA95+TPDDL_EOD!AB95</f>
        <v>11.44</v>
      </c>
      <c r="N95">
        <f t="shared" si="6"/>
        <v>38.130000000000003</v>
      </c>
      <c r="O95" s="113">
        <f t="shared" si="7"/>
        <v>0.46999999999999886</v>
      </c>
      <c r="P95">
        <v>16.207343299239444</v>
      </c>
      <c r="Q95">
        <v>8.8781012326252284</v>
      </c>
      <c r="R95">
        <v>0</v>
      </c>
      <c r="S95">
        <v>1.9335431418830316</v>
      </c>
      <c r="T95">
        <v>11.581012326252294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78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78</v>
      </c>
      <c r="G96">
        <f t="shared" si="11"/>
        <v>38.6</v>
      </c>
      <c r="H96" s="113"/>
      <c r="I96">
        <f>BRPL_EOD!AA96+BRPL_EOD!AB96</f>
        <v>16.010000000000002</v>
      </c>
      <c r="J96">
        <f>BYPL_EOD!AA96+BYPL_EOD!AB96</f>
        <v>8.77</v>
      </c>
      <c r="K96">
        <f>MES_EOD!AA96+MES_EOD!AB96</f>
        <v>0</v>
      </c>
      <c r="L96">
        <f>NDMC_EOD!AA96+NDMC_EOD!AB96</f>
        <v>1.91</v>
      </c>
      <c r="M96">
        <f>TPDDL_EOD!AA96+TPDDL_EOD!AB96</f>
        <v>11.44</v>
      </c>
      <c r="N96">
        <f t="shared" si="6"/>
        <v>38.130000000000003</v>
      </c>
      <c r="O96" s="113">
        <f t="shared" si="7"/>
        <v>0.46999999999999886</v>
      </c>
      <c r="P96">
        <v>16.207343299239444</v>
      </c>
      <c r="Q96">
        <v>8.8781012326252284</v>
      </c>
      <c r="R96">
        <v>0</v>
      </c>
      <c r="S96">
        <v>1.9335431418830316</v>
      </c>
      <c r="T96">
        <v>11.581012326252294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78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78</v>
      </c>
      <c r="G97">
        <f t="shared" si="11"/>
        <v>38.6</v>
      </c>
      <c r="H97" s="113"/>
      <c r="I97">
        <f>BRPL_EOD!AA97+BRPL_EOD!AB97</f>
        <v>16.010000000000002</v>
      </c>
      <c r="J97">
        <f>BYPL_EOD!AA97+BYPL_EOD!AB97</f>
        <v>8.77</v>
      </c>
      <c r="K97">
        <f>MES_EOD!AA97+MES_EOD!AB97</f>
        <v>0</v>
      </c>
      <c r="L97">
        <f>NDMC_EOD!AA97+NDMC_EOD!AB97</f>
        <v>1.91</v>
      </c>
      <c r="M97">
        <f>TPDDL_EOD!AA97+TPDDL_EOD!AB97</f>
        <v>11.44</v>
      </c>
      <c r="N97">
        <f t="shared" si="6"/>
        <v>38.130000000000003</v>
      </c>
      <c r="O97" s="113">
        <f t="shared" si="7"/>
        <v>0.46999999999999886</v>
      </c>
      <c r="P97">
        <v>16.207343299239444</v>
      </c>
      <c r="Q97">
        <v>8.8781012326252284</v>
      </c>
      <c r="R97">
        <v>0</v>
      </c>
      <c r="S97">
        <v>1.9335431418830316</v>
      </c>
      <c r="T97">
        <v>11.581012326252294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78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78</v>
      </c>
      <c r="G98">
        <f t="shared" si="11"/>
        <v>38.6</v>
      </c>
      <c r="H98" s="113"/>
      <c r="I98">
        <f>BRPL_EOD!AA98+BRPL_EOD!AB98</f>
        <v>16.010000000000002</v>
      </c>
      <c r="J98">
        <f>BYPL_EOD!AA98+BYPL_EOD!AB98</f>
        <v>8.77</v>
      </c>
      <c r="K98">
        <f>MES_EOD!AA98+MES_EOD!AB98</f>
        <v>0</v>
      </c>
      <c r="L98">
        <f>NDMC_EOD!AA98+NDMC_EOD!AB98</f>
        <v>1.91</v>
      </c>
      <c r="M98">
        <f>TPDDL_EOD!AA98+TPDDL_EOD!AB98</f>
        <v>11.44</v>
      </c>
      <c r="N98">
        <f t="shared" si="6"/>
        <v>38.130000000000003</v>
      </c>
      <c r="O98" s="113">
        <f t="shared" si="7"/>
        <v>0.46999999999999886</v>
      </c>
      <c r="P98">
        <v>16.207343299239444</v>
      </c>
      <c r="Q98">
        <v>8.8781012326252284</v>
      </c>
      <c r="R98">
        <v>0</v>
      </c>
      <c r="S98">
        <v>1.9335431418830316</v>
      </c>
      <c r="T98">
        <v>11.581012326252294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1.8720000000000001</v>
      </c>
      <c r="C99" s="115">
        <f t="shared" ref="C99:U99" si="12">SUM(C3:C98)/4000</f>
        <v>0</v>
      </c>
      <c r="D99" s="115">
        <f t="shared" si="12"/>
        <v>0.90964999999999852</v>
      </c>
      <c r="E99" s="115">
        <f t="shared" si="12"/>
        <v>0</v>
      </c>
      <c r="F99" s="115">
        <f t="shared" si="12"/>
        <v>1.8720000000000001</v>
      </c>
      <c r="G99" s="115">
        <f t="shared" si="12"/>
        <v>0.90964999999999852</v>
      </c>
      <c r="H99" s="115"/>
      <c r="I99" s="115">
        <f t="shared" si="12"/>
        <v>0.37734999999999985</v>
      </c>
      <c r="J99" s="115">
        <f t="shared" si="12"/>
        <v>0.20667749999999968</v>
      </c>
      <c r="K99" s="115">
        <f t="shared" si="12"/>
        <v>0</v>
      </c>
      <c r="L99" s="115">
        <f t="shared" si="12"/>
        <v>4.5012500000000018E-2</v>
      </c>
      <c r="M99" s="115">
        <f t="shared" si="12"/>
        <v>0.26960500000000015</v>
      </c>
      <c r="N99" s="115">
        <f t="shared" si="12"/>
        <v>0.8986450000000008</v>
      </c>
      <c r="O99" s="115">
        <f t="shared" si="12"/>
        <v>1.1005000000000029E-2</v>
      </c>
      <c r="P99" s="115">
        <f t="shared" si="12"/>
        <v>0.38197108141104297</v>
      </c>
      <c r="Q99" s="115">
        <f t="shared" si="12"/>
        <v>0.20920854685510012</v>
      </c>
      <c r="R99" s="115">
        <f t="shared" si="12"/>
        <v>0</v>
      </c>
      <c r="S99" s="115">
        <f t="shared" si="12"/>
        <v>4.5563749438790054E-2</v>
      </c>
      <c r="T99" s="115">
        <f t="shared" si="12"/>
        <v>0.27290662229506635</v>
      </c>
      <c r="U99" s="115">
        <f t="shared" si="12"/>
        <v>0.90964999999999852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235.20999999999998</v>
      </c>
      <c r="E3">
        <f>BAWANA!AM3</f>
        <v>0</v>
      </c>
      <c r="F3">
        <f>(B3+C3)*0.8</f>
        <v>256</v>
      </c>
      <c r="G3">
        <f>(D3+E3)</f>
        <v>235.20999999999998</v>
      </c>
      <c r="H3" s="113"/>
      <c r="I3">
        <f>BRPL_EOD!AI3+BRPL_EOD!AJ3</f>
        <v>84</v>
      </c>
      <c r="J3">
        <f>BYPL_EOD!AI3+BYPL_EOD!AJ3</f>
        <v>57.6</v>
      </c>
      <c r="K3">
        <f>MES_EOD!AI3+MES_EOD!AJ3</f>
        <v>5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235.20999999999998</v>
      </c>
      <c r="O3" s="113">
        <f t="shared" ref="O3:O66" si="1">G3-N3</f>
        <v>0</v>
      </c>
      <c r="P3">
        <v>84</v>
      </c>
      <c r="Q3">
        <v>57.6</v>
      </c>
      <c r="R3">
        <v>5</v>
      </c>
      <c r="S3">
        <v>19</v>
      </c>
      <c r="T3">
        <v>69.61</v>
      </c>
      <c r="U3" s="115">
        <f t="shared" ref="U3:U66" si="2">SUM(P3:T3)</f>
        <v>235.20999999999998</v>
      </c>
      <c r="V3" s="113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235.20999999999998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235.20999999999998</v>
      </c>
      <c r="H4" s="113"/>
      <c r="I4">
        <f>BRPL_EOD!AI4+BRPL_EOD!AJ4</f>
        <v>84</v>
      </c>
      <c r="J4">
        <f>BYPL_EOD!AI4+BYPL_EOD!AJ4</f>
        <v>57.6</v>
      </c>
      <c r="K4">
        <f>MES_EOD!AI4+MES_EOD!AJ4</f>
        <v>5</v>
      </c>
      <c r="L4">
        <f>NDMC_EOD!AI4+NDMC_EOD!AJ4</f>
        <v>19</v>
      </c>
      <c r="M4">
        <f>TPDDL_EOD!AI4+TPDDL_EOD!AJ4</f>
        <v>69.61</v>
      </c>
      <c r="N4">
        <f t="shared" si="0"/>
        <v>235.20999999999998</v>
      </c>
      <c r="O4" s="113">
        <f t="shared" si="1"/>
        <v>0</v>
      </c>
      <c r="P4">
        <v>84</v>
      </c>
      <c r="Q4">
        <v>57.6</v>
      </c>
      <c r="R4">
        <v>5</v>
      </c>
      <c r="S4">
        <v>19</v>
      </c>
      <c r="T4">
        <v>69.61</v>
      </c>
      <c r="U4" s="115">
        <f t="shared" si="2"/>
        <v>235.20999999999998</v>
      </c>
      <c r="V4" s="113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235.20999999999998</v>
      </c>
      <c r="E5">
        <f>BAWANA!AM5</f>
        <v>0</v>
      </c>
      <c r="F5">
        <f t="shared" si="4"/>
        <v>256</v>
      </c>
      <c r="G5">
        <f t="shared" si="5"/>
        <v>235.20999999999998</v>
      </c>
      <c r="H5" s="113"/>
      <c r="I5">
        <f>BRPL_EOD!AI5+BRPL_EOD!AJ5</f>
        <v>84</v>
      </c>
      <c r="J5">
        <f>BYPL_EOD!AI5+BYPL_EOD!AJ5</f>
        <v>57.6</v>
      </c>
      <c r="K5">
        <f>MES_EOD!AI5+MES_EOD!AJ5</f>
        <v>5</v>
      </c>
      <c r="L5">
        <f>NDMC_EOD!AI5+NDMC_EOD!AJ5</f>
        <v>19</v>
      </c>
      <c r="M5">
        <f>TPDDL_EOD!AI5+TPDDL_EOD!AJ5</f>
        <v>69.61</v>
      </c>
      <c r="N5">
        <f t="shared" si="0"/>
        <v>235.20999999999998</v>
      </c>
      <c r="O5" s="113">
        <f t="shared" si="1"/>
        <v>0</v>
      </c>
      <c r="P5">
        <v>84</v>
      </c>
      <c r="Q5">
        <v>57.6</v>
      </c>
      <c r="R5">
        <v>5</v>
      </c>
      <c r="S5">
        <v>19</v>
      </c>
      <c r="T5">
        <v>69.61</v>
      </c>
      <c r="U5" s="115">
        <f t="shared" si="2"/>
        <v>235.20999999999998</v>
      </c>
      <c r="V5" s="113">
        <f t="shared" si="3"/>
        <v>0</v>
      </c>
      <c r="Y5">
        <f>BAWANA!AW5+BAWANA!AX5</f>
        <v>2.79</v>
      </c>
      <c r="Z5">
        <f>BAWANA!BD5+BAWANA!BE5</f>
        <v>32</v>
      </c>
      <c r="AA5">
        <f>BAWANA!X5+BAWANA!Y5</f>
        <v>2.79</v>
      </c>
      <c r="AB5">
        <f>BAWANA!AE5+BAWANA!AF5</f>
        <v>32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235.20999999999998</v>
      </c>
      <c r="E6">
        <f>BAWANA!AM6</f>
        <v>0</v>
      </c>
      <c r="F6">
        <f t="shared" si="4"/>
        <v>256</v>
      </c>
      <c r="G6">
        <f t="shared" si="5"/>
        <v>235.20999999999998</v>
      </c>
      <c r="H6" s="113"/>
      <c r="I6">
        <f>BRPL_EOD!AI6+BRPL_EOD!AJ6</f>
        <v>84</v>
      </c>
      <c r="J6">
        <f>BYPL_EOD!AI6+BYPL_EOD!AJ6</f>
        <v>57.6</v>
      </c>
      <c r="K6">
        <f>MES_EOD!AI6+MES_EOD!AJ6</f>
        <v>5</v>
      </c>
      <c r="L6">
        <f>NDMC_EOD!AI6+NDMC_EOD!AJ6</f>
        <v>19</v>
      </c>
      <c r="M6">
        <f>TPDDL_EOD!AI6+TPDDL_EOD!AJ6</f>
        <v>69.61</v>
      </c>
      <c r="N6">
        <f t="shared" si="0"/>
        <v>235.20999999999998</v>
      </c>
      <c r="O6" s="113">
        <f t="shared" si="1"/>
        <v>0</v>
      </c>
      <c r="P6">
        <v>84</v>
      </c>
      <c r="Q6">
        <v>57.6</v>
      </c>
      <c r="R6">
        <v>5</v>
      </c>
      <c r="S6">
        <v>19</v>
      </c>
      <c r="T6">
        <v>69.61</v>
      </c>
      <c r="U6" s="115">
        <f t="shared" si="2"/>
        <v>235.20999999999998</v>
      </c>
      <c r="V6" s="113">
        <f t="shared" si="3"/>
        <v>0</v>
      </c>
      <c r="Y6">
        <f>BAWANA!AW6+BAWANA!AX6</f>
        <v>2.79</v>
      </c>
      <c r="Z6">
        <f>BAWANA!BD6+BAWANA!BE6</f>
        <v>32</v>
      </c>
      <c r="AA6">
        <f>BAWANA!X6+BAWANA!Y6</f>
        <v>2.79</v>
      </c>
      <c r="AB6">
        <f>BAWANA!AE6+BAWANA!AF6</f>
        <v>32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235.2</v>
      </c>
      <c r="E7">
        <f>BAWANA!AM7</f>
        <v>0</v>
      </c>
      <c r="F7">
        <f t="shared" si="4"/>
        <v>256</v>
      </c>
      <c r="G7">
        <f t="shared" si="5"/>
        <v>235.2</v>
      </c>
      <c r="H7" s="113"/>
      <c r="I7">
        <f>BRPL_EOD!AI7+BRPL_EOD!AJ7</f>
        <v>84</v>
      </c>
      <c r="J7">
        <f>BYPL_EOD!AI7+BYPL_EOD!AJ7</f>
        <v>57.6</v>
      </c>
      <c r="K7">
        <f>MES_EOD!AI7+MES_EOD!AJ7</f>
        <v>5</v>
      </c>
      <c r="L7">
        <f>NDMC_EOD!AI7+NDMC_EOD!AJ7</f>
        <v>19</v>
      </c>
      <c r="M7">
        <f>TPDDL_EOD!AI7+TPDDL_EOD!AJ7</f>
        <v>69.61</v>
      </c>
      <c r="N7">
        <f t="shared" si="0"/>
        <v>235.20999999999998</v>
      </c>
      <c r="O7" s="113">
        <f t="shared" si="1"/>
        <v>-9.9999999999909051E-3</v>
      </c>
      <c r="P7">
        <v>83.996428723268565</v>
      </c>
      <c r="Q7">
        <v>57.597551124527023</v>
      </c>
      <c r="R7">
        <v>4.999787424004082</v>
      </c>
      <c r="S7">
        <v>18.999192211215512</v>
      </c>
      <c r="T7">
        <v>69.607040516984824</v>
      </c>
      <c r="U7" s="115">
        <f t="shared" si="2"/>
        <v>235.2</v>
      </c>
      <c r="V7" s="113">
        <f t="shared" si="3"/>
        <v>0</v>
      </c>
      <c r="Y7">
        <f>BAWANA!AW7+BAWANA!AX7</f>
        <v>17.399999999999999</v>
      </c>
      <c r="Z7">
        <f>BAWANA!BD7+BAWANA!BE7</f>
        <v>17.399999999999999</v>
      </c>
      <c r="AA7">
        <f>BAWANA!X7+BAWANA!Y7</f>
        <v>17.399999999999999</v>
      </c>
      <c r="AB7">
        <f>BAWANA!AE7+BAWANA!AF7</f>
        <v>17.399999999999999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235.2</v>
      </c>
      <c r="E8">
        <f>BAWANA!AM8</f>
        <v>0</v>
      </c>
      <c r="F8">
        <f t="shared" si="4"/>
        <v>256</v>
      </c>
      <c r="G8">
        <f t="shared" si="5"/>
        <v>235.2</v>
      </c>
      <c r="H8" s="113"/>
      <c r="I8">
        <f>BRPL_EOD!AI8+BRPL_EOD!AJ8</f>
        <v>84</v>
      </c>
      <c r="J8">
        <f>BYPL_EOD!AI8+BYPL_EOD!AJ8</f>
        <v>57.6</v>
      </c>
      <c r="K8">
        <f>MES_EOD!AI8+MES_EOD!AJ8</f>
        <v>5</v>
      </c>
      <c r="L8">
        <f>NDMC_EOD!AI8+NDMC_EOD!AJ8</f>
        <v>19</v>
      </c>
      <c r="M8">
        <f>TPDDL_EOD!AI8+TPDDL_EOD!AJ8</f>
        <v>69.61</v>
      </c>
      <c r="N8">
        <f t="shared" si="0"/>
        <v>235.20999999999998</v>
      </c>
      <c r="O8" s="113">
        <f t="shared" si="1"/>
        <v>-9.9999999999909051E-3</v>
      </c>
      <c r="P8">
        <v>83.996428723268565</v>
      </c>
      <c r="Q8">
        <v>57.597551124527023</v>
      </c>
      <c r="R8">
        <v>4.999787424004082</v>
      </c>
      <c r="S8">
        <v>18.999192211215512</v>
      </c>
      <c r="T8">
        <v>69.607040516984824</v>
      </c>
      <c r="U8" s="115">
        <f t="shared" si="2"/>
        <v>235.2</v>
      </c>
      <c r="V8" s="113">
        <f t="shared" si="3"/>
        <v>0</v>
      </c>
      <c r="Y8">
        <f>BAWANA!AW8+BAWANA!AX8</f>
        <v>17.399999999999999</v>
      </c>
      <c r="Z8">
        <f>BAWANA!BD8+BAWANA!BE8</f>
        <v>17.399999999999999</v>
      </c>
      <c r="AA8">
        <f>BAWANA!X8+BAWANA!Y8</f>
        <v>17.399999999999999</v>
      </c>
      <c r="AB8">
        <f>BAWANA!AE8+BAWANA!AF8</f>
        <v>17.399999999999999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220</v>
      </c>
      <c r="E9">
        <f>BAWANA!AM9</f>
        <v>0</v>
      </c>
      <c r="F9">
        <f t="shared" si="4"/>
        <v>256</v>
      </c>
      <c r="G9">
        <f t="shared" si="5"/>
        <v>220</v>
      </c>
      <c r="H9" s="113"/>
      <c r="I9">
        <f>BRPL_EOD!AI9+BRPL_EOD!AJ9</f>
        <v>84</v>
      </c>
      <c r="J9">
        <f>BYPL_EOD!AI9+BYPL_EOD!AJ9</f>
        <v>57.6</v>
      </c>
      <c r="K9">
        <f>MES_EOD!AI9+MES_EOD!AJ9</f>
        <v>5</v>
      </c>
      <c r="L9">
        <f>NDMC_EOD!AI9+NDMC_EOD!AJ9</f>
        <v>19</v>
      </c>
      <c r="M9">
        <f>TPDDL_EOD!AI9+TPDDL_EOD!AJ9</f>
        <v>54.39</v>
      </c>
      <c r="N9">
        <f t="shared" si="0"/>
        <v>219.99</v>
      </c>
      <c r="O9" s="113">
        <f t="shared" si="1"/>
        <v>9.9999999999909051E-3</v>
      </c>
      <c r="P9">
        <v>84.004954159618805</v>
      </c>
      <c r="Q9">
        <v>57.6</v>
      </c>
      <c r="R9">
        <v>5.0002872134745289</v>
      </c>
      <c r="S9">
        <v>19.00117987660709</v>
      </c>
      <c r="T9">
        <v>54.393578750299582</v>
      </c>
      <c r="U9" s="115">
        <f t="shared" si="2"/>
        <v>220.00000000000003</v>
      </c>
      <c r="V9" s="113">
        <f t="shared" si="3"/>
        <v>0</v>
      </c>
      <c r="Y9">
        <f>BAWANA!AW9+BAWANA!AX9</f>
        <v>25</v>
      </c>
      <c r="Z9">
        <f>BAWANA!BD9+BAWANA!BE9</f>
        <v>25</v>
      </c>
      <c r="AA9">
        <f>BAWANA!X9+BAWANA!Y9</f>
        <v>25</v>
      </c>
      <c r="AB9">
        <f>BAWANA!AE9+BAWANA!AF9</f>
        <v>25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220</v>
      </c>
      <c r="E10">
        <f>BAWANA!AM10</f>
        <v>0</v>
      </c>
      <c r="F10">
        <f t="shared" si="4"/>
        <v>256</v>
      </c>
      <c r="G10">
        <f t="shared" si="5"/>
        <v>220</v>
      </c>
      <c r="H10" s="113"/>
      <c r="I10">
        <f>BRPL_EOD!AI10+BRPL_EOD!AJ10</f>
        <v>84</v>
      </c>
      <c r="J10">
        <f>BYPL_EOD!AI10+BYPL_EOD!AJ10</f>
        <v>57.6</v>
      </c>
      <c r="K10">
        <f>MES_EOD!AI10+MES_EOD!AJ10</f>
        <v>5</v>
      </c>
      <c r="L10">
        <f>NDMC_EOD!AI10+NDMC_EOD!AJ10</f>
        <v>19</v>
      </c>
      <c r="M10">
        <f>TPDDL_EOD!AI10+TPDDL_EOD!AJ10</f>
        <v>54.39</v>
      </c>
      <c r="N10">
        <f t="shared" si="0"/>
        <v>219.99</v>
      </c>
      <c r="O10" s="113">
        <f t="shared" si="1"/>
        <v>9.9999999999909051E-3</v>
      </c>
      <c r="P10">
        <v>84.004954159618805</v>
      </c>
      <c r="Q10">
        <v>57.6</v>
      </c>
      <c r="R10">
        <v>5.0002872134745289</v>
      </c>
      <c r="S10">
        <v>19.00117987660709</v>
      </c>
      <c r="T10">
        <v>54.393578750299582</v>
      </c>
      <c r="U10" s="115">
        <f t="shared" si="2"/>
        <v>220.00000000000003</v>
      </c>
      <c r="V10" s="113">
        <f t="shared" si="3"/>
        <v>0</v>
      </c>
      <c r="Y10">
        <f>BAWANA!AW10+BAWANA!AX10</f>
        <v>25</v>
      </c>
      <c r="Z10">
        <f>BAWANA!BD10+BAWANA!BE10</f>
        <v>25</v>
      </c>
      <c r="AA10">
        <f>BAWANA!X10+BAWANA!Y10</f>
        <v>25</v>
      </c>
      <c r="AB10">
        <f>BAWANA!AE10+BAWANA!AF10</f>
        <v>25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220</v>
      </c>
      <c r="E11">
        <f>BAWANA!AM11</f>
        <v>0</v>
      </c>
      <c r="F11">
        <f t="shared" si="4"/>
        <v>256</v>
      </c>
      <c r="G11">
        <f t="shared" si="5"/>
        <v>220</v>
      </c>
      <c r="H11" s="113"/>
      <c r="I11">
        <f>BRPL_EOD!AI11+BRPL_EOD!AJ11</f>
        <v>84</v>
      </c>
      <c r="J11">
        <f>BYPL_EOD!AI11+BYPL_EOD!AJ11</f>
        <v>57.6</v>
      </c>
      <c r="K11">
        <f>MES_EOD!AI11+MES_EOD!AJ11</f>
        <v>5</v>
      </c>
      <c r="L11">
        <f>NDMC_EOD!AI11+NDMC_EOD!AJ11</f>
        <v>19</v>
      </c>
      <c r="M11">
        <f>TPDDL_EOD!AI11+TPDDL_EOD!AJ11</f>
        <v>54.39</v>
      </c>
      <c r="N11">
        <f t="shared" si="0"/>
        <v>219.99</v>
      </c>
      <c r="O11" s="113">
        <f t="shared" si="1"/>
        <v>9.9999999999909051E-3</v>
      </c>
      <c r="P11">
        <v>84.004954159618805</v>
      </c>
      <c r="Q11">
        <v>57.6</v>
      </c>
      <c r="R11">
        <v>5.0002872134745289</v>
      </c>
      <c r="S11">
        <v>19.00117987660709</v>
      </c>
      <c r="T11">
        <v>54.393578750299582</v>
      </c>
      <c r="U11" s="115">
        <f t="shared" si="2"/>
        <v>220.00000000000003</v>
      </c>
      <c r="V11" s="113">
        <f t="shared" si="3"/>
        <v>0</v>
      </c>
      <c r="Y11">
        <f>BAWANA!AW11+BAWANA!AX11</f>
        <v>25</v>
      </c>
      <c r="Z11">
        <f>BAWANA!BD11+BAWANA!BE11</f>
        <v>25</v>
      </c>
      <c r="AA11">
        <f>BAWANA!X11+BAWANA!Y11</f>
        <v>25</v>
      </c>
      <c r="AB11">
        <f>BAWANA!AE11+BAWANA!AF11</f>
        <v>25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220</v>
      </c>
      <c r="E21">
        <f>BAWANA!AM21</f>
        <v>0</v>
      </c>
      <c r="F21">
        <f t="shared" si="4"/>
        <v>256</v>
      </c>
      <c r="G21">
        <f t="shared" si="5"/>
        <v>220</v>
      </c>
      <c r="H21" s="113"/>
      <c r="I21">
        <f>BRPL_EOD!AI21+BRPL_EOD!AJ21</f>
        <v>84</v>
      </c>
      <c r="J21">
        <f>BYPL_EOD!AI21+BYPL_EOD!AJ21</f>
        <v>57.6</v>
      </c>
      <c r="K21">
        <f>MES_EOD!AI21+MES_EOD!AJ21</f>
        <v>5</v>
      </c>
      <c r="L21">
        <f>NDMC_EOD!AI21+NDMC_EOD!AJ21</f>
        <v>19</v>
      </c>
      <c r="M21">
        <f>TPDDL_EOD!AI21+TPDDL_EOD!AJ21</f>
        <v>54.39</v>
      </c>
      <c r="N21">
        <f t="shared" si="0"/>
        <v>219.99</v>
      </c>
      <c r="O21" s="113">
        <f t="shared" si="1"/>
        <v>9.9999999999909051E-3</v>
      </c>
      <c r="P21">
        <v>84.004954159618805</v>
      </c>
      <c r="Q21">
        <v>57.6</v>
      </c>
      <c r="R21">
        <v>5.0002872134745289</v>
      </c>
      <c r="S21">
        <v>19.00117987660709</v>
      </c>
      <c r="T21">
        <v>54.393578750299582</v>
      </c>
      <c r="U21" s="115">
        <f t="shared" si="2"/>
        <v>220.00000000000003</v>
      </c>
      <c r="V21" s="113">
        <f t="shared" si="3"/>
        <v>0</v>
      </c>
      <c r="Y21">
        <f>BAWANA!AW21+BAWANA!AX21</f>
        <v>25</v>
      </c>
      <c r="Z21">
        <f>BAWANA!BD21+BAWANA!BE21</f>
        <v>25</v>
      </c>
      <c r="AA21">
        <f>BAWANA!X21+BAWANA!Y21</f>
        <v>25</v>
      </c>
      <c r="AB21">
        <f>BAWANA!AE21+BAWANA!AF21</f>
        <v>25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220</v>
      </c>
      <c r="E22">
        <f>BAWANA!AM22</f>
        <v>0</v>
      </c>
      <c r="F22">
        <f t="shared" si="4"/>
        <v>256</v>
      </c>
      <c r="G22">
        <f t="shared" si="5"/>
        <v>220</v>
      </c>
      <c r="H22" s="113"/>
      <c r="I22">
        <f>BRPL_EOD!AI22+BRPL_EOD!AJ22</f>
        <v>84</v>
      </c>
      <c r="J22">
        <f>BYPL_EOD!AI22+BYPL_EOD!AJ22</f>
        <v>57.6</v>
      </c>
      <c r="K22">
        <f>MES_EOD!AI22+MES_EOD!AJ22</f>
        <v>5</v>
      </c>
      <c r="L22">
        <f>NDMC_EOD!AI22+NDMC_EOD!AJ22</f>
        <v>19</v>
      </c>
      <c r="M22">
        <f>TPDDL_EOD!AI22+TPDDL_EOD!AJ22</f>
        <v>54.39</v>
      </c>
      <c r="N22">
        <f t="shared" si="0"/>
        <v>219.99</v>
      </c>
      <c r="O22" s="113">
        <f t="shared" si="1"/>
        <v>9.9999999999909051E-3</v>
      </c>
      <c r="P22">
        <v>84.004954159618805</v>
      </c>
      <c r="Q22">
        <v>57.6</v>
      </c>
      <c r="R22">
        <v>5.0002872134745289</v>
      </c>
      <c r="S22">
        <v>19.00117987660709</v>
      </c>
      <c r="T22">
        <v>54.393578750299582</v>
      </c>
      <c r="U22" s="115">
        <f t="shared" si="2"/>
        <v>220.00000000000003</v>
      </c>
      <c r="V22" s="113">
        <f t="shared" si="3"/>
        <v>0</v>
      </c>
      <c r="Y22">
        <f>BAWANA!AW22+BAWANA!AX22</f>
        <v>25</v>
      </c>
      <c r="Z22">
        <f>BAWANA!BD22+BAWANA!BE22</f>
        <v>25</v>
      </c>
      <c r="AA22">
        <f>BAWANA!X22+BAWANA!Y22</f>
        <v>25</v>
      </c>
      <c r="AB22">
        <f>BAWANA!AE22+BAWANA!AF22</f>
        <v>25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</v>
      </c>
      <c r="E27">
        <f>BAWANA!AM27</f>
        <v>0</v>
      </c>
      <c r="F27">
        <f t="shared" si="4"/>
        <v>256</v>
      </c>
      <c r="G27">
        <f t="shared" si="5"/>
        <v>220</v>
      </c>
      <c r="H27" s="113"/>
      <c r="I27">
        <f>BRPL_EOD!AI27+BRPL_EOD!AJ27</f>
        <v>84</v>
      </c>
      <c r="J27">
        <f>BYPL_EOD!AI27+BYPL_EOD!AJ27</f>
        <v>57.6</v>
      </c>
      <c r="K27">
        <f>MES_EOD!AI27+MES_EOD!AJ27</f>
        <v>5</v>
      </c>
      <c r="L27">
        <f>NDMC_EOD!AI27+NDMC_EOD!AJ27</f>
        <v>19</v>
      </c>
      <c r="M27">
        <f>TPDDL_EOD!AI27+TPDDL_EOD!AJ27</f>
        <v>54.39</v>
      </c>
      <c r="N27">
        <f t="shared" si="0"/>
        <v>219.99</v>
      </c>
      <c r="O27" s="113">
        <f t="shared" si="1"/>
        <v>9.9999999999909051E-3</v>
      </c>
      <c r="P27">
        <v>84.004954159618805</v>
      </c>
      <c r="Q27">
        <v>57.6</v>
      </c>
      <c r="R27">
        <v>5.0002872134745289</v>
      </c>
      <c r="S27">
        <v>19.00117987660709</v>
      </c>
      <c r="T27">
        <v>54.393578750299582</v>
      </c>
      <c r="U27" s="115">
        <f t="shared" si="2"/>
        <v>220.00000000000003</v>
      </c>
      <c r="V27" s="113">
        <f t="shared" si="3"/>
        <v>0</v>
      </c>
      <c r="Y27">
        <f>BAWANA!AW27+BAWANA!AX27</f>
        <v>25</v>
      </c>
      <c r="Z27">
        <f>BAWANA!BD27+BAWANA!BE27</f>
        <v>25</v>
      </c>
      <c r="AA27">
        <f>BAWANA!X27+BAWANA!Y27</f>
        <v>25</v>
      </c>
      <c r="AB27">
        <f>BAWANA!AE27+BAWANA!AF27</f>
        <v>25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220</v>
      </c>
      <c r="E28">
        <f>BAWANA!AM28</f>
        <v>0</v>
      </c>
      <c r="F28">
        <f t="shared" si="4"/>
        <v>256</v>
      </c>
      <c r="G28">
        <f t="shared" si="5"/>
        <v>220</v>
      </c>
      <c r="H28" s="113"/>
      <c r="I28">
        <f>BRPL_EOD!AI28+BRPL_EOD!AJ28</f>
        <v>84</v>
      </c>
      <c r="J28">
        <f>BYPL_EOD!AI28+BYPL_EOD!AJ28</f>
        <v>57.6</v>
      </c>
      <c r="K28">
        <f>MES_EOD!AI28+MES_EOD!AJ28</f>
        <v>5</v>
      </c>
      <c r="L28">
        <f>NDMC_EOD!AI28+NDMC_EOD!AJ28</f>
        <v>19</v>
      </c>
      <c r="M28">
        <f>TPDDL_EOD!AI28+TPDDL_EOD!AJ28</f>
        <v>54.39</v>
      </c>
      <c r="N28">
        <f t="shared" si="0"/>
        <v>219.99</v>
      </c>
      <c r="O28" s="113">
        <f t="shared" si="1"/>
        <v>9.9999999999909051E-3</v>
      </c>
      <c r="P28">
        <v>84.004954159618805</v>
      </c>
      <c r="Q28">
        <v>57.6</v>
      </c>
      <c r="R28">
        <v>5.0002872134745289</v>
      </c>
      <c r="S28">
        <v>19.00117987660709</v>
      </c>
      <c r="T28">
        <v>54.393578750299582</v>
      </c>
      <c r="U28" s="115">
        <f t="shared" si="2"/>
        <v>220.00000000000003</v>
      </c>
      <c r="V28" s="113">
        <f t="shared" si="3"/>
        <v>0</v>
      </c>
      <c r="Y28">
        <f>BAWANA!AW28+BAWANA!AX28</f>
        <v>25</v>
      </c>
      <c r="Z28">
        <f>BAWANA!BD28+BAWANA!BE28</f>
        <v>25</v>
      </c>
      <c r="AA28">
        <f>BAWANA!X28+BAWANA!Y28</f>
        <v>25</v>
      </c>
      <c r="AB28">
        <f>BAWANA!AE28+BAWANA!AF28</f>
        <v>25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3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3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5">
        <f t="shared" si="2"/>
        <v>216.01999999999998</v>
      </c>
      <c r="V29" s="113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3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3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5">
        <f t="shared" si="2"/>
        <v>216.01999999999998</v>
      </c>
      <c r="V30" s="113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3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3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5">
        <f t="shared" si="2"/>
        <v>216.01999999999998</v>
      </c>
      <c r="V31" s="113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3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3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5">
        <f t="shared" si="2"/>
        <v>216.01999999999998</v>
      </c>
      <c r="V32" s="113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3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3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5">
        <f t="shared" si="2"/>
        <v>216.01999999999998</v>
      </c>
      <c r="V33" s="113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3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3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5">
        <f t="shared" si="2"/>
        <v>216.01999999999998</v>
      </c>
      <c r="V34" s="113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3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3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5">
        <f t="shared" si="2"/>
        <v>216.01999999999998</v>
      </c>
      <c r="V35" s="113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3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3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5">
        <f t="shared" si="2"/>
        <v>216.01999999999998</v>
      </c>
      <c r="V36" s="113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3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3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5">
        <f t="shared" si="2"/>
        <v>216.01999999999998</v>
      </c>
      <c r="V37" s="113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3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3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5">
        <f t="shared" si="2"/>
        <v>216.01999999999998</v>
      </c>
      <c r="V38" s="113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3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3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5">
        <f t="shared" si="2"/>
        <v>216.01999999999998</v>
      </c>
      <c r="V39" s="113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3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3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5">
        <f t="shared" si="2"/>
        <v>216.01999999999998</v>
      </c>
      <c r="V40" s="113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3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3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5">
        <f t="shared" si="2"/>
        <v>216.01999999999998</v>
      </c>
      <c r="V41" s="113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3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3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5">
        <f t="shared" si="2"/>
        <v>216.01999999999998</v>
      </c>
      <c r="V42" s="113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3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3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5">
        <f t="shared" si="9"/>
        <v>216.01999999999998</v>
      </c>
      <c r="V73" s="113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220</v>
      </c>
      <c r="E74">
        <f>BAWANA!AM74</f>
        <v>0</v>
      </c>
      <c r="F74">
        <f t="shared" si="11"/>
        <v>256</v>
      </c>
      <c r="G74">
        <f t="shared" si="12"/>
        <v>220</v>
      </c>
      <c r="H74" s="113"/>
      <c r="I74">
        <f>BRPL_EOD!AI74+BRPL_EOD!AJ74</f>
        <v>84</v>
      </c>
      <c r="J74">
        <f>BYPL_EOD!AI74+BYPL_EOD!AJ74</f>
        <v>57.6</v>
      </c>
      <c r="K74">
        <f>MES_EOD!AI74+MES_EOD!AJ74</f>
        <v>5</v>
      </c>
      <c r="L74">
        <f>NDMC_EOD!AI74+NDMC_EOD!AJ74</f>
        <v>19</v>
      </c>
      <c r="M74">
        <f>TPDDL_EOD!AI74+TPDDL_EOD!AJ74</f>
        <v>54.39</v>
      </c>
      <c r="N74">
        <f t="shared" si="7"/>
        <v>219.99</v>
      </c>
      <c r="O74" s="113">
        <f t="shared" si="8"/>
        <v>9.9999999999909051E-3</v>
      </c>
      <c r="P74">
        <v>84.004954159618805</v>
      </c>
      <c r="Q74">
        <v>57.6</v>
      </c>
      <c r="R74">
        <v>5.0002872134745289</v>
      </c>
      <c r="S74">
        <v>19.00117987660709</v>
      </c>
      <c r="T74">
        <v>54.393578750299582</v>
      </c>
      <c r="U74" s="115">
        <f t="shared" si="9"/>
        <v>220.00000000000003</v>
      </c>
      <c r="V74" s="113">
        <f t="shared" si="10"/>
        <v>0</v>
      </c>
      <c r="Y74">
        <f>BAWANA!AW74+BAWANA!AX74</f>
        <v>25</v>
      </c>
      <c r="Z74">
        <f>BAWANA!BD74+BAWANA!BE74</f>
        <v>25</v>
      </c>
      <c r="AA74">
        <f>BAWANA!X74+BAWANA!Y74</f>
        <v>25</v>
      </c>
      <c r="AB74">
        <f>BAWANA!AE74+BAWANA!AF74</f>
        <v>25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235.20999999999998</v>
      </c>
      <c r="E75">
        <f>BAWANA!AM75</f>
        <v>0</v>
      </c>
      <c r="F75">
        <f t="shared" si="11"/>
        <v>256</v>
      </c>
      <c r="G75">
        <f t="shared" si="12"/>
        <v>235.20999999999998</v>
      </c>
      <c r="H75" s="113"/>
      <c r="I75">
        <f>BRPL_EOD!AI75+BRPL_EOD!AJ75</f>
        <v>84</v>
      </c>
      <c r="J75">
        <f>BYPL_EOD!AI75+BYPL_EOD!AJ75</f>
        <v>57.6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235.20999999999998</v>
      </c>
      <c r="O75" s="113">
        <f t="shared" si="8"/>
        <v>0</v>
      </c>
      <c r="P75">
        <v>84</v>
      </c>
      <c r="Q75">
        <v>57.6</v>
      </c>
      <c r="R75">
        <v>5</v>
      </c>
      <c r="S75">
        <v>19</v>
      </c>
      <c r="T75">
        <v>69.61</v>
      </c>
      <c r="U75" s="115">
        <f t="shared" si="9"/>
        <v>235.20999999999998</v>
      </c>
      <c r="V75" s="113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235.20999999999998</v>
      </c>
      <c r="E76">
        <f>BAWANA!AM76</f>
        <v>0</v>
      </c>
      <c r="F76">
        <f t="shared" si="11"/>
        <v>256</v>
      </c>
      <c r="G76">
        <f t="shared" si="12"/>
        <v>235.20999999999998</v>
      </c>
      <c r="H76" s="113"/>
      <c r="I76">
        <f>BRPL_EOD!AI76+BRPL_EOD!AJ76</f>
        <v>84</v>
      </c>
      <c r="J76">
        <f>BYPL_EOD!AI76+BYPL_EOD!AJ76</f>
        <v>57.6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235.20999999999998</v>
      </c>
      <c r="O76" s="113">
        <f t="shared" si="8"/>
        <v>0</v>
      </c>
      <c r="P76">
        <v>84</v>
      </c>
      <c r="Q76">
        <v>57.6</v>
      </c>
      <c r="R76">
        <v>5</v>
      </c>
      <c r="S76">
        <v>19</v>
      </c>
      <c r="T76">
        <v>69.61</v>
      </c>
      <c r="U76" s="115">
        <f t="shared" si="9"/>
        <v>235.20999999999998</v>
      </c>
      <c r="V76" s="113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235.20999999999998</v>
      </c>
      <c r="E77">
        <f>BAWANA!AM77</f>
        <v>0</v>
      </c>
      <c r="F77">
        <f t="shared" si="11"/>
        <v>256</v>
      </c>
      <c r="G77">
        <f t="shared" si="12"/>
        <v>235.20999999999998</v>
      </c>
      <c r="H77" s="113"/>
      <c r="I77">
        <f>BRPL_EOD!AI77+BRPL_EOD!AJ77</f>
        <v>84</v>
      </c>
      <c r="J77">
        <f>BYPL_EOD!AI77+BYPL_EOD!AJ77</f>
        <v>57.6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235.20999999999998</v>
      </c>
      <c r="O77" s="113">
        <f t="shared" si="8"/>
        <v>0</v>
      </c>
      <c r="P77">
        <v>84</v>
      </c>
      <c r="Q77">
        <v>57.6</v>
      </c>
      <c r="R77">
        <v>5</v>
      </c>
      <c r="S77">
        <v>19</v>
      </c>
      <c r="T77">
        <v>69.61</v>
      </c>
      <c r="U77" s="115">
        <f t="shared" si="9"/>
        <v>235.20999999999998</v>
      </c>
      <c r="V77" s="113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235.20999999999998</v>
      </c>
      <c r="E78">
        <f>BAWANA!AM78</f>
        <v>0</v>
      </c>
      <c r="F78">
        <f t="shared" si="11"/>
        <v>256</v>
      </c>
      <c r="G78">
        <f t="shared" si="12"/>
        <v>235.20999999999998</v>
      </c>
      <c r="H78" s="113"/>
      <c r="I78">
        <f>BRPL_EOD!AI78+BRPL_EOD!AJ78</f>
        <v>84</v>
      </c>
      <c r="J78">
        <f>BYPL_EOD!AI78+BYPL_EOD!AJ78</f>
        <v>57.6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235.20999999999998</v>
      </c>
      <c r="O78" s="113">
        <f t="shared" si="8"/>
        <v>0</v>
      </c>
      <c r="P78">
        <v>84</v>
      </c>
      <c r="Q78">
        <v>57.6</v>
      </c>
      <c r="R78">
        <v>5</v>
      </c>
      <c r="S78">
        <v>19</v>
      </c>
      <c r="T78">
        <v>69.61</v>
      </c>
      <c r="U78" s="115">
        <f t="shared" si="9"/>
        <v>235.20999999999998</v>
      </c>
      <c r="V78" s="113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235.20999999999998</v>
      </c>
      <c r="E79">
        <f>BAWANA!AM79</f>
        <v>0</v>
      </c>
      <c r="F79">
        <f t="shared" si="11"/>
        <v>256</v>
      </c>
      <c r="G79">
        <f t="shared" si="12"/>
        <v>235.20999999999998</v>
      </c>
      <c r="H79" s="113"/>
      <c r="I79">
        <f>BRPL_EOD!AI79+BRPL_EOD!AJ79</f>
        <v>84</v>
      </c>
      <c r="J79">
        <f>BYPL_EOD!AI79+BYPL_EOD!AJ79</f>
        <v>57.6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235.20999999999998</v>
      </c>
      <c r="O79" s="113">
        <f t="shared" si="8"/>
        <v>0</v>
      </c>
      <c r="P79">
        <v>84</v>
      </c>
      <c r="Q79">
        <v>57.6</v>
      </c>
      <c r="R79">
        <v>5</v>
      </c>
      <c r="S79">
        <v>19</v>
      </c>
      <c r="T79">
        <v>69.61</v>
      </c>
      <c r="U79" s="115">
        <f t="shared" si="9"/>
        <v>235.20999999999998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235.20999999999998</v>
      </c>
      <c r="E80">
        <f>BAWANA!AM80</f>
        <v>0</v>
      </c>
      <c r="F80">
        <f t="shared" si="11"/>
        <v>256</v>
      </c>
      <c r="G80">
        <f t="shared" si="12"/>
        <v>235.20999999999998</v>
      </c>
      <c r="H80" s="113"/>
      <c r="I80">
        <f>BRPL_EOD!AI80+BRPL_EOD!AJ80</f>
        <v>84</v>
      </c>
      <c r="J80">
        <f>BYPL_EOD!AI80+BYPL_EOD!AJ80</f>
        <v>57.6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235.20999999999998</v>
      </c>
      <c r="O80" s="113">
        <f t="shared" si="8"/>
        <v>0</v>
      </c>
      <c r="P80">
        <v>84</v>
      </c>
      <c r="Q80">
        <v>57.6</v>
      </c>
      <c r="R80">
        <v>5</v>
      </c>
      <c r="S80">
        <v>19</v>
      </c>
      <c r="T80">
        <v>69.61</v>
      </c>
      <c r="U80" s="115">
        <f t="shared" si="9"/>
        <v>235.20999999999998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235.20999999999998</v>
      </c>
      <c r="E81">
        <f>BAWANA!AM81</f>
        <v>0</v>
      </c>
      <c r="F81">
        <f t="shared" si="11"/>
        <v>256</v>
      </c>
      <c r="G81">
        <f t="shared" si="12"/>
        <v>235.20999999999998</v>
      </c>
      <c r="H81" s="113"/>
      <c r="I81">
        <f>BRPL_EOD!AI81+BRPL_EOD!AJ81</f>
        <v>84</v>
      </c>
      <c r="J81">
        <f>BYPL_EOD!AI81+BYPL_EOD!AJ81</f>
        <v>57.6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235.20999999999998</v>
      </c>
      <c r="O81" s="113">
        <f t="shared" si="8"/>
        <v>0</v>
      </c>
      <c r="P81">
        <v>84</v>
      </c>
      <c r="Q81">
        <v>57.6</v>
      </c>
      <c r="R81">
        <v>5</v>
      </c>
      <c r="S81">
        <v>19</v>
      </c>
      <c r="T81">
        <v>69.61</v>
      </c>
      <c r="U81" s="115">
        <f t="shared" si="9"/>
        <v>235.20999999999998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235.20999999999998</v>
      </c>
      <c r="E82">
        <f>BAWANA!AM82</f>
        <v>0</v>
      </c>
      <c r="F82">
        <f t="shared" si="11"/>
        <v>256</v>
      </c>
      <c r="G82">
        <f t="shared" si="12"/>
        <v>235.20999999999998</v>
      </c>
      <c r="H82" s="113"/>
      <c r="I82">
        <f>BRPL_EOD!AI82+BRPL_EOD!AJ82</f>
        <v>84</v>
      </c>
      <c r="J82">
        <f>BYPL_EOD!AI82+BYPL_EOD!AJ82</f>
        <v>57.6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235.20999999999998</v>
      </c>
      <c r="O82" s="113">
        <f t="shared" si="8"/>
        <v>0</v>
      </c>
      <c r="P82">
        <v>84</v>
      </c>
      <c r="Q82">
        <v>57.6</v>
      </c>
      <c r="R82">
        <v>5</v>
      </c>
      <c r="S82">
        <v>19</v>
      </c>
      <c r="T82">
        <v>69.61</v>
      </c>
      <c r="U82" s="115">
        <f t="shared" si="9"/>
        <v>235.20999999999998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235.20999999999998</v>
      </c>
      <c r="E83">
        <f>BAWANA!AM83</f>
        <v>0</v>
      </c>
      <c r="F83">
        <f t="shared" si="11"/>
        <v>256</v>
      </c>
      <c r="G83">
        <f t="shared" si="12"/>
        <v>235.20999999999998</v>
      </c>
      <c r="H83" s="113"/>
      <c r="I83">
        <f>BRPL_EOD!AI83+BRPL_EOD!AJ83</f>
        <v>84</v>
      </c>
      <c r="J83">
        <f>BYPL_EOD!AI83+BYPL_EOD!AJ83</f>
        <v>57.6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235.20999999999998</v>
      </c>
      <c r="O83" s="113">
        <f t="shared" si="8"/>
        <v>0</v>
      </c>
      <c r="P83">
        <v>84</v>
      </c>
      <c r="Q83">
        <v>57.6</v>
      </c>
      <c r="R83">
        <v>5</v>
      </c>
      <c r="S83">
        <v>19</v>
      </c>
      <c r="T83">
        <v>69.61</v>
      </c>
      <c r="U83" s="115">
        <f t="shared" si="9"/>
        <v>235.20999999999998</v>
      </c>
      <c r="V83" s="113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235.20999999999998</v>
      </c>
      <c r="E84">
        <f>BAWANA!AM84</f>
        <v>0</v>
      </c>
      <c r="F84">
        <f t="shared" si="11"/>
        <v>256</v>
      </c>
      <c r="G84">
        <f t="shared" si="12"/>
        <v>235.20999999999998</v>
      </c>
      <c r="H84" s="113"/>
      <c r="I84">
        <f>BRPL_EOD!AI84+BRPL_EOD!AJ84</f>
        <v>84</v>
      </c>
      <c r="J84">
        <f>BYPL_EOD!AI84+BYPL_EOD!AJ84</f>
        <v>57.6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235.20999999999998</v>
      </c>
      <c r="O84" s="113">
        <f t="shared" si="8"/>
        <v>0</v>
      </c>
      <c r="P84">
        <v>84</v>
      </c>
      <c r="Q84">
        <v>57.6</v>
      </c>
      <c r="R84">
        <v>5</v>
      </c>
      <c r="S84">
        <v>19</v>
      </c>
      <c r="T84">
        <v>69.61</v>
      </c>
      <c r="U84" s="115">
        <f t="shared" si="9"/>
        <v>235.20999999999998</v>
      </c>
      <c r="V84" s="113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246.98000000000002</v>
      </c>
      <c r="E85">
        <f>BAWANA!AM85</f>
        <v>0</v>
      </c>
      <c r="F85">
        <f t="shared" si="11"/>
        <v>256</v>
      </c>
      <c r="G85">
        <f t="shared" si="12"/>
        <v>246.98000000000002</v>
      </c>
      <c r="H85" s="113"/>
      <c r="I85">
        <f>BRPL_EOD!AI85+BRPL_EOD!AJ85</f>
        <v>98.09</v>
      </c>
      <c r="J85">
        <f>BYPL_EOD!AI85+BYPL_EOD!AJ85</f>
        <v>56.72</v>
      </c>
      <c r="K85">
        <f>MES_EOD!AI85+MES_EOD!AJ85</f>
        <v>4.92</v>
      </c>
      <c r="L85">
        <f>NDMC_EOD!AI85+NDMC_EOD!AJ85</f>
        <v>18.71</v>
      </c>
      <c r="M85">
        <f>TPDDL_EOD!AI85+TPDDL_EOD!AJ85</f>
        <v>68.540000000000006</v>
      </c>
      <c r="N85">
        <f t="shared" si="7"/>
        <v>246.98000000000002</v>
      </c>
      <c r="O85" s="113">
        <f t="shared" si="8"/>
        <v>0</v>
      </c>
      <c r="P85">
        <v>98.09</v>
      </c>
      <c r="Q85">
        <v>56.72</v>
      </c>
      <c r="R85">
        <v>4.92</v>
      </c>
      <c r="S85">
        <v>18.71</v>
      </c>
      <c r="T85">
        <v>68.540000000000006</v>
      </c>
      <c r="U85" s="115">
        <f t="shared" si="9"/>
        <v>246.98000000000002</v>
      </c>
      <c r="V85" s="113">
        <f t="shared" si="10"/>
        <v>0</v>
      </c>
      <c r="Y85">
        <f>BAWANA!AW85+BAWANA!AX85</f>
        <v>31.51</v>
      </c>
      <c r="Z85">
        <f>BAWANA!BD85+BAWANA!BE85</f>
        <v>31.51</v>
      </c>
      <c r="AA85">
        <f>BAWANA!X85+BAWANA!Y85</f>
        <v>31.51</v>
      </c>
      <c r="AB85">
        <f>BAWANA!AE85+BAWANA!AF85</f>
        <v>31.51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246.98000000000002</v>
      </c>
      <c r="E86">
        <f>BAWANA!AM86</f>
        <v>0</v>
      </c>
      <c r="F86">
        <f t="shared" si="11"/>
        <v>256</v>
      </c>
      <c r="G86">
        <f t="shared" si="12"/>
        <v>246.98000000000002</v>
      </c>
      <c r="H86" s="113"/>
      <c r="I86">
        <f>BRPL_EOD!AI86+BRPL_EOD!AJ86</f>
        <v>98.09</v>
      </c>
      <c r="J86">
        <f>BYPL_EOD!AI86+BYPL_EOD!AJ86</f>
        <v>56.72</v>
      </c>
      <c r="K86">
        <f>MES_EOD!AI86+MES_EOD!AJ86</f>
        <v>4.92</v>
      </c>
      <c r="L86">
        <f>NDMC_EOD!AI86+NDMC_EOD!AJ86</f>
        <v>18.71</v>
      </c>
      <c r="M86">
        <f>TPDDL_EOD!AI86+TPDDL_EOD!AJ86</f>
        <v>68.540000000000006</v>
      </c>
      <c r="N86">
        <f t="shared" si="7"/>
        <v>246.98000000000002</v>
      </c>
      <c r="O86" s="113">
        <f t="shared" si="8"/>
        <v>0</v>
      </c>
      <c r="P86">
        <v>98.09</v>
      </c>
      <c r="Q86">
        <v>56.72</v>
      </c>
      <c r="R86">
        <v>4.92</v>
      </c>
      <c r="S86">
        <v>18.71</v>
      </c>
      <c r="T86">
        <v>68.540000000000006</v>
      </c>
      <c r="U86" s="115">
        <f t="shared" si="9"/>
        <v>246.98000000000002</v>
      </c>
      <c r="V86" s="113">
        <f t="shared" si="10"/>
        <v>0</v>
      </c>
      <c r="Y86">
        <f>BAWANA!AW86+BAWANA!AX86</f>
        <v>31.51</v>
      </c>
      <c r="Z86">
        <f>BAWANA!BD86+BAWANA!BE86</f>
        <v>31.51</v>
      </c>
      <c r="AA86">
        <f>BAWANA!X86+BAWANA!Y86</f>
        <v>31.51</v>
      </c>
      <c r="AB86">
        <f>BAWANA!AE86+BAWANA!AF86</f>
        <v>31.51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235.20999999999998</v>
      </c>
      <c r="E87">
        <f>BAWANA!AM87</f>
        <v>0</v>
      </c>
      <c r="F87">
        <f t="shared" si="11"/>
        <v>256</v>
      </c>
      <c r="G87">
        <f t="shared" si="12"/>
        <v>235.20999999999998</v>
      </c>
      <c r="H87" s="113"/>
      <c r="I87">
        <f>BRPL_EOD!AI87+BRPL_EOD!AJ87</f>
        <v>84</v>
      </c>
      <c r="J87">
        <f>BYPL_EOD!AI87+BYPL_EOD!AJ87</f>
        <v>57.6</v>
      </c>
      <c r="K87">
        <f>MES_EOD!AI87+MES_EOD!AJ87</f>
        <v>5</v>
      </c>
      <c r="L87">
        <f>NDMC_EOD!AI87+NDMC_EOD!AJ87</f>
        <v>19</v>
      </c>
      <c r="M87">
        <f>TPDDL_EOD!AI87+TPDDL_EOD!AJ87</f>
        <v>69.61</v>
      </c>
      <c r="N87">
        <f t="shared" si="7"/>
        <v>235.20999999999998</v>
      </c>
      <c r="O87" s="113">
        <f t="shared" si="8"/>
        <v>0</v>
      </c>
      <c r="P87">
        <v>84</v>
      </c>
      <c r="Q87">
        <v>57.6</v>
      </c>
      <c r="R87">
        <v>5</v>
      </c>
      <c r="S87">
        <v>19</v>
      </c>
      <c r="T87">
        <v>69.61</v>
      </c>
      <c r="U87" s="115">
        <f t="shared" si="9"/>
        <v>235.20999999999998</v>
      </c>
      <c r="V87" s="113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235.20999999999998</v>
      </c>
      <c r="E88">
        <f>BAWANA!AM88</f>
        <v>0</v>
      </c>
      <c r="F88">
        <f t="shared" si="11"/>
        <v>256</v>
      </c>
      <c r="G88">
        <f t="shared" si="12"/>
        <v>235.20999999999998</v>
      </c>
      <c r="H88" s="113"/>
      <c r="I88">
        <f>BRPL_EOD!AI88+BRPL_EOD!AJ88</f>
        <v>84</v>
      </c>
      <c r="J88">
        <f>BYPL_EOD!AI88+BYPL_EOD!AJ88</f>
        <v>57.6</v>
      </c>
      <c r="K88">
        <f>MES_EOD!AI88+MES_EOD!AJ88</f>
        <v>5</v>
      </c>
      <c r="L88">
        <f>NDMC_EOD!AI88+NDMC_EOD!AJ88</f>
        <v>19</v>
      </c>
      <c r="M88">
        <f>TPDDL_EOD!AI88+TPDDL_EOD!AJ88</f>
        <v>69.61</v>
      </c>
      <c r="N88">
        <f t="shared" si="7"/>
        <v>235.20999999999998</v>
      </c>
      <c r="O88" s="113">
        <f t="shared" si="8"/>
        <v>0</v>
      </c>
      <c r="P88">
        <v>84</v>
      </c>
      <c r="Q88">
        <v>57.6</v>
      </c>
      <c r="R88">
        <v>5</v>
      </c>
      <c r="S88">
        <v>19</v>
      </c>
      <c r="T88">
        <v>69.61</v>
      </c>
      <c r="U88" s="115">
        <f t="shared" si="9"/>
        <v>235.20999999999998</v>
      </c>
      <c r="V88" s="113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246.98000000000002</v>
      </c>
      <c r="E89">
        <f>BAWANA!AM89</f>
        <v>0</v>
      </c>
      <c r="F89">
        <f t="shared" si="11"/>
        <v>256</v>
      </c>
      <c r="G89">
        <f t="shared" si="12"/>
        <v>246.98000000000002</v>
      </c>
      <c r="H89" s="113"/>
      <c r="I89">
        <f>BRPL_EOD!AI89+BRPL_EOD!AJ89</f>
        <v>98.09</v>
      </c>
      <c r="J89">
        <f>BYPL_EOD!AI89+BYPL_EOD!AJ89</f>
        <v>56.72</v>
      </c>
      <c r="K89">
        <f>MES_EOD!AI89+MES_EOD!AJ89</f>
        <v>4.92</v>
      </c>
      <c r="L89">
        <f>NDMC_EOD!AI89+NDMC_EOD!AJ89</f>
        <v>18.71</v>
      </c>
      <c r="M89">
        <f>TPDDL_EOD!AI89+TPDDL_EOD!AJ89</f>
        <v>68.540000000000006</v>
      </c>
      <c r="N89">
        <f t="shared" si="7"/>
        <v>246.98000000000002</v>
      </c>
      <c r="O89" s="113">
        <f t="shared" si="8"/>
        <v>0</v>
      </c>
      <c r="P89">
        <v>98.09</v>
      </c>
      <c r="Q89">
        <v>56.72</v>
      </c>
      <c r="R89">
        <v>4.92</v>
      </c>
      <c r="S89">
        <v>18.71</v>
      </c>
      <c r="T89">
        <v>68.540000000000006</v>
      </c>
      <c r="U89" s="115">
        <f t="shared" si="9"/>
        <v>246.98000000000002</v>
      </c>
      <c r="V89" s="113">
        <f t="shared" si="10"/>
        <v>0</v>
      </c>
      <c r="Y89">
        <f>BAWANA!AW89+BAWANA!AX89</f>
        <v>31.51</v>
      </c>
      <c r="Z89">
        <f>BAWANA!BD89+BAWANA!BE89</f>
        <v>31.51</v>
      </c>
      <c r="AA89">
        <f>BAWANA!X89+BAWANA!Y89</f>
        <v>31.51</v>
      </c>
      <c r="AB89">
        <f>BAWANA!AE89+BAWANA!AF89</f>
        <v>31.51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246.98000000000002</v>
      </c>
      <c r="E90">
        <f>BAWANA!AM90</f>
        <v>0</v>
      </c>
      <c r="F90">
        <f t="shared" si="11"/>
        <v>256</v>
      </c>
      <c r="G90">
        <f t="shared" si="12"/>
        <v>246.98000000000002</v>
      </c>
      <c r="H90" s="113"/>
      <c r="I90">
        <f>BRPL_EOD!AI90+BRPL_EOD!AJ90</f>
        <v>98.09</v>
      </c>
      <c r="J90">
        <f>BYPL_EOD!AI90+BYPL_EOD!AJ90</f>
        <v>56.72</v>
      </c>
      <c r="K90">
        <f>MES_EOD!AI90+MES_EOD!AJ90</f>
        <v>4.92</v>
      </c>
      <c r="L90">
        <f>NDMC_EOD!AI90+NDMC_EOD!AJ90</f>
        <v>18.71</v>
      </c>
      <c r="M90">
        <f>TPDDL_EOD!AI90+TPDDL_EOD!AJ90</f>
        <v>68.540000000000006</v>
      </c>
      <c r="N90">
        <f t="shared" si="7"/>
        <v>246.98000000000002</v>
      </c>
      <c r="O90" s="113">
        <f t="shared" si="8"/>
        <v>0</v>
      </c>
      <c r="P90">
        <v>98.09</v>
      </c>
      <c r="Q90">
        <v>56.72</v>
      </c>
      <c r="R90">
        <v>4.92</v>
      </c>
      <c r="S90">
        <v>18.71</v>
      </c>
      <c r="T90">
        <v>68.540000000000006</v>
      </c>
      <c r="U90" s="115">
        <f t="shared" si="9"/>
        <v>246.98000000000002</v>
      </c>
      <c r="V90" s="113">
        <f t="shared" si="10"/>
        <v>0</v>
      </c>
      <c r="Y90">
        <f>BAWANA!AW90+BAWANA!AX90</f>
        <v>31.51</v>
      </c>
      <c r="Z90">
        <f>BAWANA!BD90+BAWANA!BE90</f>
        <v>31.51</v>
      </c>
      <c r="AA90">
        <f>BAWANA!X90+BAWANA!Y90</f>
        <v>31.51</v>
      </c>
      <c r="AB90">
        <f>BAWANA!AE90+BAWANA!AF90</f>
        <v>31.51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246.98000000000002</v>
      </c>
      <c r="E91">
        <f>BAWANA!AM91</f>
        <v>0</v>
      </c>
      <c r="F91">
        <f t="shared" si="11"/>
        <v>256</v>
      </c>
      <c r="G91">
        <f t="shared" si="12"/>
        <v>246.98000000000002</v>
      </c>
      <c r="H91" s="113"/>
      <c r="I91">
        <f>BRPL_EOD!AI91+BRPL_EOD!AJ91</f>
        <v>98.09</v>
      </c>
      <c r="J91">
        <f>BYPL_EOD!AI91+BYPL_EOD!AJ91</f>
        <v>56.72</v>
      </c>
      <c r="K91">
        <f>MES_EOD!AI91+MES_EOD!AJ91</f>
        <v>4.92</v>
      </c>
      <c r="L91">
        <f>NDMC_EOD!AI91+NDMC_EOD!AJ91</f>
        <v>18.71</v>
      </c>
      <c r="M91">
        <f>TPDDL_EOD!AI91+TPDDL_EOD!AJ91</f>
        <v>68.540000000000006</v>
      </c>
      <c r="N91">
        <f t="shared" si="7"/>
        <v>246.98000000000002</v>
      </c>
      <c r="O91" s="113">
        <f t="shared" si="8"/>
        <v>0</v>
      </c>
      <c r="P91">
        <v>98.09</v>
      </c>
      <c r="Q91">
        <v>56.72</v>
      </c>
      <c r="R91">
        <v>4.92</v>
      </c>
      <c r="S91">
        <v>18.71</v>
      </c>
      <c r="T91">
        <v>68.540000000000006</v>
      </c>
      <c r="U91" s="115">
        <f t="shared" si="9"/>
        <v>246.98000000000002</v>
      </c>
      <c r="V91" s="113">
        <f t="shared" si="10"/>
        <v>0</v>
      </c>
      <c r="Y91">
        <f>BAWANA!AW91+BAWANA!AX91</f>
        <v>31.51</v>
      </c>
      <c r="Z91">
        <f>BAWANA!BD91+BAWANA!BE91</f>
        <v>31.51</v>
      </c>
      <c r="AA91">
        <f>BAWANA!X91+BAWANA!Y91</f>
        <v>31.51</v>
      </c>
      <c r="AB91">
        <f>BAWANA!AE91+BAWANA!AF91</f>
        <v>31.51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246.98000000000002</v>
      </c>
      <c r="E92">
        <f>BAWANA!AM92</f>
        <v>0</v>
      </c>
      <c r="F92">
        <f t="shared" si="11"/>
        <v>256</v>
      </c>
      <c r="G92">
        <f t="shared" si="12"/>
        <v>246.98000000000002</v>
      </c>
      <c r="H92" s="113"/>
      <c r="I92">
        <f>BRPL_EOD!AI92+BRPL_EOD!AJ92</f>
        <v>98.09</v>
      </c>
      <c r="J92">
        <f>BYPL_EOD!AI92+BYPL_EOD!AJ92</f>
        <v>56.72</v>
      </c>
      <c r="K92">
        <f>MES_EOD!AI92+MES_EOD!AJ92</f>
        <v>4.92</v>
      </c>
      <c r="L92">
        <f>NDMC_EOD!AI92+NDMC_EOD!AJ92</f>
        <v>18.71</v>
      </c>
      <c r="M92">
        <f>TPDDL_EOD!AI92+TPDDL_EOD!AJ92</f>
        <v>68.540000000000006</v>
      </c>
      <c r="N92">
        <f t="shared" si="7"/>
        <v>246.98000000000002</v>
      </c>
      <c r="O92" s="113">
        <f t="shared" si="8"/>
        <v>0</v>
      </c>
      <c r="P92">
        <v>98.09</v>
      </c>
      <c r="Q92">
        <v>56.72</v>
      </c>
      <c r="R92">
        <v>4.92</v>
      </c>
      <c r="S92">
        <v>18.71</v>
      </c>
      <c r="T92">
        <v>68.540000000000006</v>
      </c>
      <c r="U92" s="115">
        <f t="shared" si="9"/>
        <v>246.98000000000002</v>
      </c>
      <c r="V92" s="113">
        <f t="shared" si="10"/>
        <v>0</v>
      </c>
      <c r="Y92">
        <f>BAWANA!AW92+BAWANA!AX92</f>
        <v>31.51</v>
      </c>
      <c r="Z92">
        <f>BAWANA!BD92+BAWANA!BE92</f>
        <v>31.51</v>
      </c>
      <c r="AA92">
        <f>BAWANA!X92+BAWANA!Y92</f>
        <v>31.51</v>
      </c>
      <c r="AB92">
        <f>BAWANA!AE92+BAWANA!AF92</f>
        <v>31.51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246.98000000000002</v>
      </c>
      <c r="E93">
        <f>BAWANA!AM93</f>
        <v>0</v>
      </c>
      <c r="F93">
        <f t="shared" si="11"/>
        <v>256</v>
      </c>
      <c r="G93">
        <f t="shared" si="12"/>
        <v>246.98000000000002</v>
      </c>
      <c r="H93" s="113"/>
      <c r="I93">
        <f>BRPL_EOD!AI93+BRPL_EOD!AJ93</f>
        <v>98.09</v>
      </c>
      <c r="J93">
        <f>BYPL_EOD!AI93+BYPL_EOD!AJ93</f>
        <v>56.72</v>
      </c>
      <c r="K93">
        <f>MES_EOD!AI93+MES_EOD!AJ93</f>
        <v>4.92</v>
      </c>
      <c r="L93">
        <f>NDMC_EOD!AI93+NDMC_EOD!AJ93</f>
        <v>18.71</v>
      </c>
      <c r="M93">
        <f>TPDDL_EOD!AI93+TPDDL_EOD!AJ93</f>
        <v>68.540000000000006</v>
      </c>
      <c r="N93">
        <f t="shared" si="7"/>
        <v>246.98000000000002</v>
      </c>
      <c r="O93" s="113">
        <f t="shared" si="8"/>
        <v>0</v>
      </c>
      <c r="P93">
        <v>98.09</v>
      </c>
      <c r="Q93">
        <v>56.72</v>
      </c>
      <c r="R93">
        <v>4.92</v>
      </c>
      <c r="S93">
        <v>18.71</v>
      </c>
      <c r="T93">
        <v>68.540000000000006</v>
      </c>
      <c r="U93" s="115">
        <f t="shared" si="9"/>
        <v>246.98000000000002</v>
      </c>
      <c r="V93" s="113">
        <f t="shared" si="10"/>
        <v>0</v>
      </c>
      <c r="Y93">
        <f>BAWANA!AW93+BAWANA!AX93</f>
        <v>31.51</v>
      </c>
      <c r="Z93">
        <f>BAWANA!BD93+BAWANA!BE93</f>
        <v>31.51</v>
      </c>
      <c r="AA93">
        <f>BAWANA!X93+BAWANA!Y93</f>
        <v>31.51</v>
      </c>
      <c r="AB93">
        <f>BAWANA!AE93+BAWANA!AF93</f>
        <v>31.51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246.98000000000002</v>
      </c>
      <c r="E94">
        <f>BAWANA!AM94</f>
        <v>0</v>
      </c>
      <c r="F94">
        <f t="shared" si="11"/>
        <v>256</v>
      </c>
      <c r="G94">
        <f t="shared" si="12"/>
        <v>246.98000000000002</v>
      </c>
      <c r="H94" s="113"/>
      <c r="I94">
        <f>BRPL_EOD!AI94+BRPL_EOD!AJ94</f>
        <v>98.09</v>
      </c>
      <c r="J94">
        <f>BYPL_EOD!AI94+BYPL_EOD!AJ94</f>
        <v>56.72</v>
      </c>
      <c r="K94">
        <f>MES_EOD!AI94+MES_EOD!AJ94</f>
        <v>4.92</v>
      </c>
      <c r="L94">
        <f>NDMC_EOD!AI94+NDMC_EOD!AJ94</f>
        <v>18.71</v>
      </c>
      <c r="M94">
        <f>TPDDL_EOD!AI94+TPDDL_EOD!AJ94</f>
        <v>68.540000000000006</v>
      </c>
      <c r="N94">
        <f t="shared" si="7"/>
        <v>246.98000000000002</v>
      </c>
      <c r="O94" s="113">
        <f t="shared" si="8"/>
        <v>0</v>
      </c>
      <c r="P94">
        <v>98.09</v>
      </c>
      <c r="Q94">
        <v>56.72</v>
      </c>
      <c r="R94">
        <v>4.92</v>
      </c>
      <c r="S94">
        <v>18.71</v>
      </c>
      <c r="T94">
        <v>68.540000000000006</v>
      </c>
      <c r="U94" s="115">
        <f t="shared" si="9"/>
        <v>246.98000000000002</v>
      </c>
      <c r="V94" s="113">
        <f t="shared" si="10"/>
        <v>0</v>
      </c>
      <c r="Y94">
        <f>BAWANA!AW94+BAWANA!AX94</f>
        <v>31.51</v>
      </c>
      <c r="Z94">
        <f>BAWANA!BD94+BAWANA!BE94</f>
        <v>31.51</v>
      </c>
      <c r="AA94">
        <f>BAWANA!X94+BAWANA!Y94</f>
        <v>31.51</v>
      </c>
      <c r="AB94">
        <f>BAWANA!AE94+BAWANA!AF94</f>
        <v>31.51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250.82</v>
      </c>
      <c r="E95">
        <f>BAWANA!AM95</f>
        <v>0</v>
      </c>
      <c r="F95">
        <f t="shared" si="11"/>
        <v>256</v>
      </c>
      <c r="G95">
        <f t="shared" si="12"/>
        <v>250.82</v>
      </c>
      <c r="H95" s="113"/>
      <c r="I95">
        <f>BRPL_EOD!AI95+BRPL_EOD!AJ95</f>
        <v>99.61</v>
      </c>
      <c r="J95">
        <f>BYPL_EOD!AI95+BYPL_EOD!AJ95</f>
        <v>57.6</v>
      </c>
      <c r="K95">
        <f>MES_EOD!AI95+MES_EOD!AJ95</f>
        <v>5</v>
      </c>
      <c r="L95">
        <f>NDMC_EOD!AI95+NDMC_EOD!AJ95</f>
        <v>19</v>
      </c>
      <c r="M95">
        <f>TPDDL_EOD!AI95+TPDDL_EOD!AJ95</f>
        <v>69.61</v>
      </c>
      <c r="N95">
        <f t="shared" si="7"/>
        <v>250.82</v>
      </c>
      <c r="O95" s="113">
        <f t="shared" si="8"/>
        <v>0</v>
      </c>
      <c r="P95">
        <v>99.61</v>
      </c>
      <c r="Q95">
        <v>57.6</v>
      </c>
      <c r="R95">
        <v>5</v>
      </c>
      <c r="S95">
        <v>19</v>
      </c>
      <c r="T95">
        <v>69.61</v>
      </c>
      <c r="U95" s="115">
        <f t="shared" si="9"/>
        <v>250.82</v>
      </c>
      <c r="V95" s="113">
        <f t="shared" si="10"/>
        <v>0</v>
      </c>
      <c r="Y95">
        <f>BAWANA!AW95+BAWANA!AX95</f>
        <v>32</v>
      </c>
      <c r="Z95">
        <f>BAWANA!BD95+BAWANA!BE95</f>
        <v>0</v>
      </c>
      <c r="AA95">
        <f>BAWANA!X95+BAWANA!Y95</f>
        <v>32</v>
      </c>
      <c r="AB95">
        <f>BAWANA!AE95+BAWANA!AF95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250.82</v>
      </c>
      <c r="E96">
        <f>BAWANA!AM96</f>
        <v>0</v>
      </c>
      <c r="F96">
        <f t="shared" si="11"/>
        <v>256</v>
      </c>
      <c r="G96">
        <f t="shared" si="12"/>
        <v>250.82</v>
      </c>
      <c r="H96" s="113"/>
      <c r="I96">
        <f>BRPL_EOD!AI96+BRPL_EOD!AJ96</f>
        <v>99.61</v>
      </c>
      <c r="J96">
        <f>BYPL_EOD!AI96+BYPL_EOD!AJ96</f>
        <v>57.6</v>
      </c>
      <c r="K96">
        <f>MES_EOD!AI96+MES_EOD!AJ96</f>
        <v>5</v>
      </c>
      <c r="L96">
        <f>NDMC_EOD!AI96+NDMC_EOD!AJ96</f>
        <v>19</v>
      </c>
      <c r="M96">
        <f>TPDDL_EOD!AI96+TPDDL_EOD!AJ96</f>
        <v>69.61</v>
      </c>
      <c r="N96">
        <f t="shared" si="7"/>
        <v>250.82</v>
      </c>
      <c r="O96" s="113">
        <f t="shared" si="8"/>
        <v>0</v>
      </c>
      <c r="P96">
        <v>99.61</v>
      </c>
      <c r="Q96">
        <v>57.6</v>
      </c>
      <c r="R96">
        <v>5</v>
      </c>
      <c r="S96">
        <v>19</v>
      </c>
      <c r="T96">
        <v>69.61</v>
      </c>
      <c r="U96" s="115">
        <f t="shared" si="9"/>
        <v>250.82</v>
      </c>
      <c r="V96" s="113">
        <f t="shared" si="10"/>
        <v>0</v>
      </c>
      <c r="Y96">
        <f>BAWANA!AW96+BAWANA!AX96</f>
        <v>32</v>
      </c>
      <c r="Z96">
        <f>BAWANA!BD96+BAWANA!BE96</f>
        <v>0</v>
      </c>
      <c r="AA96">
        <f>BAWANA!X96+BAWANA!Y96</f>
        <v>32</v>
      </c>
      <c r="AB96">
        <f>BAWANA!AE96+BAWANA!AF96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235.21</v>
      </c>
      <c r="E97">
        <f>BAWANA!AM97</f>
        <v>0</v>
      </c>
      <c r="F97">
        <f t="shared" si="11"/>
        <v>256</v>
      </c>
      <c r="G97">
        <f t="shared" si="12"/>
        <v>235.21</v>
      </c>
      <c r="H97" s="113"/>
      <c r="I97">
        <f>BRPL_EOD!AI97+BRPL_EOD!AJ97</f>
        <v>84</v>
      </c>
      <c r="J97">
        <f>BYPL_EOD!AI97+BYPL_EOD!AJ97</f>
        <v>57.6</v>
      </c>
      <c r="K97">
        <f>MES_EOD!AI97+MES_EOD!AJ97</f>
        <v>5</v>
      </c>
      <c r="L97">
        <f>NDMC_EOD!AI97+NDMC_EOD!AJ97</f>
        <v>19</v>
      </c>
      <c r="M97">
        <f>TPDDL_EOD!AI97+TPDDL_EOD!AJ97</f>
        <v>69.61</v>
      </c>
      <c r="N97">
        <f t="shared" si="7"/>
        <v>235.20999999999998</v>
      </c>
      <c r="O97" s="113">
        <f t="shared" si="8"/>
        <v>0</v>
      </c>
      <c r="P97">
        <v>84.000000000000014</v>
      </c>
      <c r="Q97">
        <v>57.600000000000009</v>
      </c>
      <c r="R97">
        <v>5.0000000000000009</v>
      </c>
      <c r="S97">
        <v>19.000000000000004</v>
      </c>
      <c r="T97">
        <v>69.610000000000014</v>
      </c>
      <c r="U97" s="115">
        <f t="shared" si="9"/>
        <v>235.21000000000004</v>
      </c>
      <c r="V97" s="113">
        <f t="shared" si="10"/>
        <v>0</v>
      </c>
      <c r="Y97">
        <f>BAWANA!AW97+BAWANA!AX97</f>
        <v>32</v>
      </c>
      <c r="Z97">
        <f>BAWANA!BD97+BAWANA!BE97</f>
        <v>2.79</v>
      </c>
      <c r="AA97">
        <f>BAWANA!X97+BAWANA!Y97</f>
        <v>32</v>
      </c>
      <c r="AB97">
        <f>BAWANA!AE97+BAWANA!AF97</f>
        <v>2.79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235.21</v>
      </c>
      <c r="E98">
        <f>BAWANA!AM98</f>
        <v>0</v>
      </c>
      <c r="F98">
        <f t="shared" si="11"/>
        <v>256</v>
      </c>
      <c r="G98">
        <f t="shared" si="12"/>
        <v>235.21</v>
      </c>
      <c r="H98" s="113"/>
      <c r="I98">
        <f>BRPL_EOD!AI98+BRPL_EOD!AJ98</f>
        <v>84</v>
      </c>
      <c r="J98">
        <f>BYPL_EOD!AI98+BYPL_EOD!AJ98</f>
        <v>57.6</v>
      </c>
      <c r="K98">
        <f>MES_EOD!AI98+MES_EOD!AJ98</f>
        <v>5</v>
      </c>
      <c r="L98">
        <f>NDMC_EOD!AI98+NDMC_EOD!AJ98</f>
        <v>19</v>
      </c>
      <c r="M98">
        <f>TPDDL_EOD!AI98+TPDDL_EOD!AJ98</f>
        <v>69.61</v>
      </c>
      <c r="N98">
        <f t="shared" si="7"/>
        <v>235.20999999999998</v>
      </c>
      <c r="O98" s="113">
        <f t="shared" si="8"/>
        <v>0</v>
      </c>
      <c r="P98">
        <v>84.000000000000014</v>
      </c>
      <c r="Q98">
        <v>57.600000000000009</v>
      </c>
      <c r="R98">
        <v>5.0000000000000009</v>
      </c>
      <c r="S98">
        <v>19.000000000000004</v>
      </c>
      <c r="T98">
        <v>69.610000000000014</v>
      </c>
      <c r="U98" s="115">
        <f t="shared" si="9"/>
        <v>235.21000000000004</v>
      </c>
      <c r="V98" s="113">
        <f t="shared" si="10"/>
        <v>0</v>
      </c>
      <c r="Y98">
        <f>BAWANA!AW98+BAWANA!AX98</f>
        <v>32</v>
      </c>
      <c r="Z98">
        <f>BAWANA!BD98+BAWANA!BE98</f>
        <v>2.79</v>
      </c>
      <c r="AA98">
        <f>BAWANA!X98+BAWANA!Y98</f>
        <v>32</v>
      </c>
      <c r="AB98">
        <f>BAWANA!AE98+BAWANA!AF98</f>
        <v>2.79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5.3677050000000017</v>
      </c>
      <c r="E99" s="115">
        <f t="shared" si="14"/>
        <v>0</v>
      </c>
      <c r="F99" s="115">
        <f t="shared" si="14"/>
        <v>6.1440000000000001</v>
      </c>
      <c r="G99" s="115">
        <f t="shared" si="14"/>
        <v>5.3677050000000017</v>
      </c>
      <c r="H99" s="115"/>
      <c r="I99" s="115">
        <f t="shared" si="14"/>
        <v>2.0522750000000025</v>
      </c>
      <c r="J99" s="115">
        <f t="shared" si="14"/>
        <v>1.2499950000000017</v>
      </c>
      <c r="K99" s="115">
        <f t="shared" si="14"/>
        <v>0.11984000000000003</v>
      </c>
      <c r="L99" s="115">
        <f t="shared" si="14"/>
        <v>0.46542500000000064</v>
      </c>
      <c r="M99" s="115">
        <f t="shared" si="14"/>
        <v>1.4800099999999994</v>
      </c>
      <c r="N99" s="115">
        <f t="shared" si="14"/>
        <v>5.3675449999999989</v>
      </c>
      <c r="O99" s="115">
        <f t="shared" si="14"/>
        <v>1.5999999999944235E-4</v>
      </c>
      <c r="P99" s="115">
        <f t="shared" si="14"/>
        <v>2.0523395223845897</v>
      </c>
      <c r="Q99" s="115">
        <f t="shared" si="14"/>
        <v>1.2500263923392647</v>
      </c>
      <c r="R99" s="115">
        <f t="shared" si="14"/>
        <v>0.11984382446504716</v>
      </c>
      <c r="S99" s="115">
        <f t="shared" si="14"/>
        <v>0.46544017307098828</v>
      </c>
      <c r="T99" s="115">
        <f t="shared" si="14"/>
        <v>1.4800550877401089</v>
      </c>
      <c r="U99" s="115">
        <f t="shared" si="14"/>
        <v>5.3677050000000017</v>
      </c>
      <c r="V99" s="115">
        <f t="shared" si="10"/>
        <v>0</v>
      </c>
      <c r="Y99" s="115">
        <f>SUM(Y3:Y98)/4000</f>
        <v>0.65847000000000044</v>
      </c>
      <c r="Z99" s="115">
        <f t="shared" ref="Z99:AD99" si="15">SUM(Z3:Z98)/4000</f>
        <v>0.64247000000000043</v>
      </c>
      <c r="AA99" s="115">
        <f t="shared" si="15"/>
        <v>0.65847000000000044</v>
      </c>
      <c r="AB99" s="115">
        <f t="shared" si="15"/>
        <v>0.64247000000000043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320</v>
      </c>
      <c r="C27">
        <f>BAWANA!G27</f>
        <v>440</v>
      </c>
      <c r="D27">
        <f>BAWANA!AP27</f>
        <v>0</v>
      </c>
      <c r="E27">
        <f>BAWANA!AQ27</f>
        <v>0</v>
      </c>
      <c r="F27">
        <f t="shared" si="4"/>
        <v>608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320</v>
      </c>
      <c r="C28">
        <f>BAWANA!G28</f>
        <v>440</v>
      </c>
      <c r="D28">
        <f>BAWANA!AP28</f>
        <v>0</v>
      </c>
      <c r="E28">
        <f>BAWANA!AQ28</f>
        <v>0</v>
      </c>
      <c r="F28">
        <f t="shared" si="4"/>
        <v>608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320</v>
      </c>
      <c r="C29">
        <f>BAWANA!G29</f>
        <v>440</v>
      </c>
      <c r="D29">
        <f>BAWANA!AP29</f>
        <v>0</v>
      </c>
      <c r="E29">
        <f>BAWANA!AQ29</f>
        <v>0</v>
      </c>
      <c r="F29">
        <f t="shared" si="4"/>
        <v>608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320</v>
      </c>
      <c r="C30">
        <f>BAWANA!G30</f>
        <v>440</v>
      </c>
      <c r="D30">
        <f>BAWANA!AP30</f>
        <v>0</v>
      </c>
      <c r="E30">
        <f>BAWANA!AQ30</f>
        <v>0</v>
      </c>
      <c r="F30">
        <f t="shared" si="4"/>
        <v>608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320</v>
      </c>
      <c r="C31">
        <f>BAWANA!G31</f>
        <v>440</v>
      </c>
      <c r="D31">
        <f>BAWANA!AP31</f>
        <v>0</v>
      </c>
      <c r="E31">
        <f>BAWANA!AQ31</f>
        <v>0</v>
      </c>
      <c r="F31">
        <f t="shared" si="4"/>
        <v>608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320</v>
      </c>
      <c r="C32">
        <f>BAWANA!G32</f>
        <v>440</v>
      </c>
      <c r="D32">
        <f>BAWANA!AP32</f>
        <v>0</v>
      </c>
      <c r="E32">
        <f>BAWANA!AQ32</f>
        <v>0</v>
      </c>
      <c r="F32">
        <f t="shared" si="4"/>
        <v>608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320</v>
      </c>
      <c r="C33">
        <f>BAWANA!G33</f>
        <v>440</v>
      </c>
      <c r="D33">
        <f>BAWANA!AP33</f>
        <v>0</v>
      </c>
      <c r="E33">
        <f>BAWANA!AQ33</f>
        <v>0</v>
      </c>
      <c r="F33">
        <f t="shared" si="4"/>
        <v>608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320</v>
      </c>
      <c r="C34">
        <f>BAWANA!G34</f>
        <v>440</v>
      </c>
      <c r="D34">
        <f>BAWANA!AP34</f>
        <v>0</v>
      </c>
      <c r="E34">
        <f>BAWANA!AQ34</f>
        <v>0</v>
      </c>
      <c r="F34">
        <f t="shared" si="4"/>
        <v>608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320</v>
      </c>
      <c r="C35">
        <f>BAWANA!G35</f>
        <v>440</v>
      </c>
      <c r="D35">
        <f>BAWANA!AP35</f>
        <v>0</v>
      </c>
      <c r="E35">
        <f>BAWANA!AQ35</f>
        <v>0</v>
      </c>
      <c r="F35">
        <f t="shared" si="4"/>
        <v>608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320</v>
      </c>
      <c r="C36">
        <f>BAWANA!G36</f>
        <v>440</v>
      </c>
      <c r="D36">
        <f>BAWANA!AP36</f>
        <v>0</v>
      </c>
      <c r="E36">
        <f>BAWANA!AQ36</f>
        <v>0</v>
      </c>
      <c r="F36">
        <f t="shared" si="4"/>
        <v>608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320</v>
      </c>
      <c r="C37">
        <f>BAWANA!G37</f>
        <v>440</v>
      </c>
      <c r="D37">
        <f>BAWANA!AP37</f>
        <v>0</v>
      </c>
      <c r="E37">
        <f>BAWANA!AQ37</f>
        <v>0</v>
      </c>
      <c r="F37">
        <f t="shared" si="4"/>
        <v>608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320</v>
      </c>
      <c r="C38">
        <f>BAWANA!G38</f>
        <v>440</v>
      </c>
      <c r="D38">
        <f>BAWANA!AP38</f>
        <v>0</v>
      </c>
      <c r="E38">
        <f>BAWANA!AQ38</f>
        <v>0</v>
      </c>
      <c r="F38">
        <f t="shared" si="4"/>
        <v>608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320</v>
      </c>
      <c r="C39">
        <f>BAWANA!G39</f>
        <v>440</v>
      </c>
      <c r="D39">
        <f>BAWANA!AP39</f>
        <v>0</v>
      </c>
      <c r="E39">
        <f>BAWANA!AQ39</f>
        <v>0</v>
      </c>
      <c r="F39">
        <f t="shared" si="4"/>
        <v>608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320</v>
      </c>
      <c r="C40">
        <f>BAWANA!G40</f>
        <v>440</v>
      </c>
      <c r="D40">
        <f>BAWANA!AP40</f>
        <v>0</v>
      </c>
      <c r="E40">
        <f>BAWANA!AQ40</f>
        <v>0</v>
      </c>
      <c r="F40">
        <f t="shared" si="4"/>
        <v>608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320</v>
      </c>
      <c r="C41">
        <f>BAWANA!G41</f>
        <v>440</v>
      </c>
      <c r="D41">
        <f>BAWANA!AP41</f>
        <v>0</v>
      </c>
      <c r="E41">
        <f>BAWANA!AQ41</f>
        <v>0</v>
      </c>
      <c r="F41">
        <f t="shared" si="4"/>
        <v>608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320</v>
      </c>
      <c r="C42">
        <f>BAWANA!G42</f>
        <v>440</v>
      </c>
      <c r="D42">
        <f>BAWANA!AP42</f>
        <v>0</v>
      </c>
      <c r="E42">
        <f>BAWANA!AQ42</f>
        <v>0</v>
      </c>
      <c r="F42">
        <f t="shared" si="4"/>
        <v>608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320</v>
      </c>
      <c r="C43">
        <f>BAWANA!G43</f>
        <v>440</v>
      </c>
      <c r="D43">
        <f>BAWANA!AP43</f>
        <v>0</v>
      </c>
      <c r="E43">
        <f>BAWANA!AQ43</f>
        <v>0</v>
      </c>
      <c r="F43">
        <f t="shared" si="4"/>
        <v>608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320</v>
      </c>
      <c r="C44">
        <f>BAWANA!G44</f>
        <v>440</v>
      </c>
      <c r="D44">
        <f>BAWANA!AP44</f>
        <v>0</v>
      </c>
      <c r="E44">
        <f>BAWANA!AQ44</f>
        <v>0</v>
      </c>
      <c r="F44">
        <f t="shared" si="4"/>
        <v>608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320</v>
      </c>
      <c r="C45">
        <f>BAWANA!G45</f>
        <v>440</v>
      </c>
      <c r="D45">
        <f>BAWANA!AP45</f>
        <v>0</v>
      </c>
      <c r="E45">
        <f>BAWANA!AQ45</f>
        <v>0</v>
      </c>
      <c r="F45">
        <f t="shared" si="4"/>
        <v>608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320</v>
      </c>
      <c r="C46">
        <f>BAWANA!G46</f>
        <v>440</v>
      </c>
      <c r="D46">
        <f>BAWANA!AP46</f>
        <v>0</v>
      </c>
      <c r="E46">
        <f>BAWANA!AQ46</f>
        <v>0</v>
      </c>
      <c r="F46">
        <f t="shared" si="4"/>
        <v>608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320</v>
      </c>
      <c r="C47">
        <f>BAWANA!G47</f>
        <v>440</v>
      </c>
      <c r="D47">
        <f>BAWANA!AP47</f>
        <v>0</v>
      </c>
      <c r="E47">
        <f>BAWANA!AQ47</f>
        <v>0</v>
      </c>
      <c r="F47">
        <f t="shared" si="4"/>
        <v>608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320</v>
      </c>
      <c r="C48">
        <f>BAWANA!G48</f>
        <v>440</v>
      </c>
      <c r="D48">
        <f>BAWANA!AP48</f>
        <v>0</v>
      </c>
      <c r="E48">
        <f>BAWANA!AQ48</f>
        <v>0</v>
      </c>
      <c r="F48">
        <f t="shared" si="4"/>
        <v>608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320</v>
      </c>
      <c r="C49">
        <f>BAWANA!G49</f>
        <v>440</v>
      </c>
      <c r="D49">
        <f>BAWANA!AP49</f>
        <v>0</v>
      </c>
      <c r="E49">
        <f>BAWANA!AQ49</f>
        <v>0</v>
      </c>
      <c r="F49">
        <f t="shared" si="4"/>
        <v>608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320</v>
      </c>
      <c r="C50">
        <f>BAWANA!G50</f>
        <v>440</v>
      </c>
      <c r="D50">
        <f>BAWANA!AP50</f>
        <v>0</v>
      </c>
      <c r="E50">
        <f>BAWANA!AQ50</f>
        <v>0</v>
      </c>
      <c r="F50">
        <f t="shared" si="4"/>
        <v>608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320</v>
      </c>
      <c r="C51">
        <f>BAWANA!G51</f>
        <v>440</v>
      </c>
      <c r="D51">
        <f>BAWANA!AP51</f>
        <v>0</v>
      </c>
      <c r="E51">
        <f>BAWANA!AQ51</f>
        <v>0</v>
      </c>
      <c r="F51">
        <f t="shared" si="4"/>
        <v>608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320</v>
      </c>
      <c r="C52">
        <f>BAWANA!G52</f>
        <v>440</v>
      </c>
      <c r="D52">
        <f>BAWANA!AP52</f>
        <v>0</v>
      </c>
      <c r="E52">
        <f>BAWANA!AQ52</f>
        <v>0</v>
      </c>
      <c r="F52">
        <f t="shared" si="4"/>
        <v>608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320</v>
      </c>
      <c r="C53">
        <f>BAWANA!G53</f>
        <v>440</v>
      </c>
      <c r="D53">
        <f>BAWANA!AP53</f>
        <v>0</v>
      </c>
      <c r="E53">
        <f>BAWANA!AQ53</f>
        <v>0</v>
      </c>
      <c r="F53">
        <f t="shared" si="4"/>
        <v>608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320</v>
      </c>
      <c r="C54">
        <f>BAWANA!G54</f>
        <v>440</v>
      </c>
      <c r="D54">
        <f>BAWANA!AP54</f>
        <v>0</v>
      </c>
      <c r="E54">
        <f>BAWANA!AQ54</f>
        <v>0</v>
      </c>
      <c r="F54">
        <f t="shared" si="4"/>
        <v>608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320</v>
      </c>
      <c r="C55">
        <f>BAWANA!G55</f>
        <v>440</v>
      </c>
      <c r="D55">
        <f>BAWANA!AP55</f>
        <v>0</v>
      </c>
      <c r="E55">
        <f>BAWANA!AQ55</f>
        <v>0</v>
      </c>
      <c r="F55">
        <f t="shared" si="4"/>
        <v>608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320</v>
      </c>
      <c r="C56">
        <f>BAWANA!G56</f>
        <v>440</v>
      </c>
      <c r="D56">
        <f>BAWANA!AP56</f>
        <v>0</v>
      </c>
      <c r="E56">
        <f>BAWANA!AQ56</f>
        <v>0</v>
      </c>
      <c r="F56">
        <f t="shared" si="4"/>
        <v>608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320</v>
      </c>
      <c r="C57">
        <f>BAWANA!G57</f>
        <v>440</v>
      </c>
      <c r="D57">
        <f>BAWANA!AP57</f>
        <v>0</v>
      </c>
      <c r="E57">
        <f>BAWANA!AQ57</f>
        <v>0</v>
      </c>
      <c r="F57">
        <f t="shared" si="4"/>
        <v>608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320</v>
      </c>
      <c r="C58">
        <f>BAWANA!G58</f>
        <v>440</v>
      </c>
      <c r="D58">
        <f>BAWANA!AP58</f>
        <v>0</v>
      </c>
      <c r="E58">
        <f>BAWANA!AQ58</f>
        <v>0</v>
      </c>
      <c r="F58">
        <f t="shared" si="4"/>
        <v>608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320</v>
      </c>
      <c r="C59">
        <f>BAWANA!G59</f>
        <v>440</v>
      </c>
      <c r="D59">
        <f>BAWANA!AP59</f>
        <v>0</v>
      </c>
      <c r="E59">
        <f>BAWANA!AQ59</f>
        <v>0</v>
      </c>
      <c r="F59">
        <f t="shared" si="4"/>
        <v>608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320</v>
      </c>
      <c r="C60">
        <f>BAWANA!G60</f>
        <v>440</v>
      </c>
      <c r="D60">
        <f>BAWANA!AP60</f>
        <v>0</v>
      </c>
      <c r="E60">
        <f>BAWANA!AQ60</f>
        <v>0</v>
      </c>
      <c r="F60">
        <f t="shared" si="4"/>
        <v>608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320</v>
      </c>
      <c r="C61">
        <f>BAWANA!G61</f>
        <v>440</v>
      </c>
      <c r="D61">
        <f>BAWANA!AP61</f>
        <v>0</v>
      </c>
      <c r="E61">
        <f>BAWANA!AQ61</f>
        <v>0</v>
      </c>
      <c r="F61">
        <f t="shared" si="4"/>
        <v>608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320</v>
      </c>
      <c r="C62">
        <f>BAWANA!G62</f>
        <v>440</v>
      </c>
      <c r="D62">
        <f>BAWANA!AP62</f>
        <v>0</v>
      </c>
      <c r="E62">
        <f>BAWANA!AQ62</f>
        <v>0</v>
      </c>
      <c r="F62">
        <f t="shared" si="4"/>
        <v>608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970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776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970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776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970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776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970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776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970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776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970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776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970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776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970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776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970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776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970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776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970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776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970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776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17.670000000000002</v>
      </c>
      <c r="C99" s="115">
        <f t="shared" ref="C99:U99" si="14">SUM(C3:C98)/4000</f>
        <v>3.96</v>
      </c>
      <c r="D99" s="115">
        <f t="shared" si="14"/>
        <v>0</v>
      </c>
      <c r="E99" s="115">
        <f t="shared" si="14"/>
        <v>0</v>
      </c>
      <c r="F99" s="115">
        <f t="shared" si="14"/>
        <v>17.303999999999998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H3" sqref="H3:H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26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42.84</v>
      </c>
      <c r="E3">
        <v>0</v>
      </c>
      <c r="F3">
        <v>0</v>
      </c>
      <c r="G3">
        <v>68.959999999999994</v>
      </c>
      <c r="H3">
        <v>0</v>
      </c>
      <c r="I3">
        <v>0</v>
      </c>
      <c r="J3">
        <v>59.73</v>
      </c>
      <c r="K3">
        <v>683.14</v>
      </c>
      <c r="L3">
        <v>559.57000000000005</v>
      </c>
      <c r="M3">
        <v>92</v>
      </c>
      <c r="N3">
        <v>118.76</v>
      </c>
      <c r="O3">
        <v>124.33</v>
      </c>
      <c r="P3">
        <v>104.15</v>
      </c>
      <c r="Q3">
        <v>19.98</v>
      </c>
      <c r="R3">
        <v>42.39</v>
      </c>
      <c r="S3">
        <v>26.4</v>
      </c>
      <c r="T3">
        <v>0</v>
      </c>
      <c r="U3">
        <v>415.12</v>
      </c>
      <c r="V3">
        <v>18.2</v>
      </c>
      <c r="W3">
        <v>45.83</v>
      </c>
      <c r="X3">
        <v>148.30000000000001</v>
      </c>
      <c r="Y3">
        <v>0</v>
      </c>
      <c r="Z3">
        <v>13.04</v>
      </c>
      <c r="AA3">
        <v>0</v>
      </c>
      <c r="AB3">
        <v>13.17</v>
      </c>
      <c r="AC3">
        <v>9.68</v>
      </c>
      <c r="AD3">
        <v>0</v>
      </c>
      <c r="AE3">
        <v>16.48</v>
      </c>
      <c r="AF3">
        <v>6.41</v>
      </c>
      <c r="AG3">
        <v>41.86</v>
      </c>
      <c r="AH3">
        <v>0</v>
      </c>
      <c r="AI3">
        <v>0</v>
      </c>
      <c r="AJ3">
        <v>0</v>
      </c>
      <c r="AK3">
        <v>51.01</v>
      </c>
      <c r="AL3">
        <v>26.73</v>
      </c>
      <c r="AM3">
        <v>0</v>
      </c>
      <c r="AN3">
        <v>0.79</v>
      </c>
      <c r="AO3">
        <v>0</v>
      </c>
      <c r="AP3">
        <v>0</v>
      </c>
      <c r="AQ3">
        <v>0</v>
      </c>
      <c r="AR3">
        <v>35.33</v>
      </c>
      <c r="AS3">
        <v>33.229999999999997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2837.4300000000003</v>
      </c>
    </row>
    <row r="4" spans="1:121">
      <c r="A4" t="s">
        <v>46</v>
      </c>
      <c r="B4">
        <v>0</v>
      </c>
      <c r="C4">
        <v>0</v>
      </c>
      <c r="D4">
        <v>42.84</v>
      </c>
      <c r="E4">
        <v>0</v>
      </c>
      <c r="F4">
        <v>0</v>
      </c>
      <c r="G4">
        <v>68.959999999999994</v>
      </c>
      <c r="H4">
        <v>0</v>
      </c>
      <c r="I4">
        <v>0</v>
      </c>
      <c r="J4">
        <v>59.73</v>
      </c>
      <c r="K4">
        <v>683.14</v>
      </c>
      <c r="L4">
        <v>559.57000000000005</v>
      </c>
      <c r="M4">
        <v>92</v>
      </c>
      <c r="N4">
        <v>118.76</v>
      </c>
      <c r="O4">
        <v>124.33</v>
      </c>
      <c r="P4">
        <v>104.15</v>
      </c>
      <c r="Q4">
        <v>19.98</v>
      </c>
      <c r="R4">
        <v>42.39</v>
      </c>
      <c r="S4">
        <v>26.4</v>
      </c>
      <c r="T4">
        <v>0</v>
      </c>
      <c r="U4">
        <v>415.12</v>
      </c>
      <c r="V4">
        <v>18.2</v>
      </c>
      <c r="W4">
        <v>45.83</v>
      </c>
      <c r="X4">
        <v>148.30000000000001</v>
      </c>
      <c r="Y4">
        <v>0</v>
      </c>
      <c r="Z4">
        <v>13.04</v>
      </c>
      <c r="AA4">
        <v>0</v>
      </c>
      <c r="AB4">
        <v>13.17</v>
      </c>
      <c r="AC4">
        <v>9.68</v>
      </c>
      <c r="AD4">
        <v>0</v>
      </c>
      <c r="AE4">
        <v>16.48</v>
      </c>
      <c r="AF4">
        <v>6.41</v>
      </c>
      <c r="AG4">
        <v>41.86</v>
      </c>
      <c r="AH4">
        <v>0</v>
      </c>
      <c r="AI4">
        <v>0</v>
      </c>
      <c r="AJ4">
        <v>0</v>
      </c>
      <c r="AK4">
        <v>51.01</v>
      </c>
      <c r="AL4">
        <v>26.73</v>
      </c>
      <c r="AM4">
        <v>0</v>
      </c>
      <c r="AN4">
        <v>0.79</v>
      </c>
      <c r="AO4">
        <v>0</v>
      </c>
      <c r="AP4">
        <v>0</v>
      </c>
      <c r="AQ4">
        <v>0</v>
      </c>
      <c r="AR4">
        <v>35.33</v>
      </c>
      <c r="AS4">
        <v>33.229999999999997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2837.4300000000003</v>
      </c>
    </row>
    <row r="5" spans="1:121">
      <c r="A5" t="s">
        <v>47</v>
      </c>
      <c r="B5">
        <v>0</v>
      </c>
      <c r="C5">
        <v>0</v>
      </c>
      <c r="D5">
        <v>42.84</v>
      </c>
      <c r="E5">
        <v>0</v>
      </c>
      <c r="F5">
        <v>0</v>
      </c>
      <c r="G5">
        <v>68.959999999999994</v>
      </c>
      <c r="H5">
        <v>0</v>
      </c>
      <c r="I5">
        <v>0</v>
      </c>
      <c r="J5">
        <v>59.73</v>
      </c>
      <c r="K5">
        <v>683.14</v>
      </c>
      <c r="L5">
        <v>559.57000000000005</v>
      </c>
      <c r="M5">
        <v>92</v>
      </c>
      <c r="N5">
        <v>118.76</v>
      </c>
      <c r="O5">
        <v>124.33</v>
      </c>
      <c r="P5">
        <v>104.15</v>
      </c>
      <c r="Q5">
        <v>19.98</v>
      </c>
      <c r="R5">
        <v>42.39</v>
      </c>
      <c r="S5">
        <v>26.4</v>
      </c>
      <c r="T5">
        <v>0</v>
      </c>
      <c r="U5">
        <v>415.12</v>
      </c>
      <c r="V5">
        <v>18.2</v>
      </c>
      <c r="W5">
        <v>45.83</v>
      </c>
      <c r="X5">
        <v>148.30000000000001</v>
      </c>
      <c r="Y5">
        <v>0</v>
      </c>
      <c r="Z5">
        <v>13.04</v>
      </c>
      <c r="AA5">
        <v>0</v>
      </c>
      <c r="AB5">
        <v>13.17</v>
      </c>
      <c r="AC5">
        <v>9.68</v>
      </c>
      <c r="AD5">
        <v>0</v>
      </c>
      <c r="AE5">
        <v>16.48</v>
      </c>
      <c r="AF5">
        <v>6.41</v>
      </c>
      <c r="AG5">
        <v>41.86</v>
      </c>
      <c r="AH5">
        <v>0</v>
      </c>
      <c r="AI5">
        <v>0</v>
      </c>
      <c r="AJ5">
        <v>0</v>
      </c>
      <c r="AK5">
        <v>51.01</v>
      </c>
      <c r="AL5">
        <v>26.73</v>
      </c>
      <c r="AM5">
        <v>0</v>
      </c>
      <c r="AN5">
        <v>0.79</v>
      </c>
      <c r="AO5">
        <v>0</v>
      </c>
      <c r="AP5">
        <v>0</v>
      </c>
      <c r="AQ5">
        <v>0</v>
      </c>
      <c r="AR5">
        <v>35.33</v>
      </c>
      <c r="AS5">
        <v>33.229999999999997</v>
      </c>
      <c r="AT5">
        <v>20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2837.4300000000003</v>
      </c>
    </row>
    <row r="6" spans="1:121">
      <c r="A6" t="s">
        <v>48</v>
      </c>
      <c r="B6">
        <v>0</v>
      </c>
      <c r="C6">
        <v>0</v>
      </c>
      <c r="D6">
        <v>42.84</v>
      </c>
      <c r="E6">
        <v>0</v>
      </c>
      <c r="F6">
        <v>0</v>
      </c>
      <c r="G6">
        <v>68.959999999999994</v>
      </c>
      <c r="H6">
        <v>0</v>
      </c>
      <c r="I6">
        <v>0</v>
      </c>
      <c r="J6">
        <v>59.73</v>
      </c>
      <c r="K6">
        <v>683.14</v>
      </c>
      <c r="L6">
        <v>559.57000000000005</v>
      </c>
      <c r="M6">
        <v>92</v>
      </c>
      <c r="N6">
        <v>118.76</v>
      </c>
      <c r="O6">
        <v>124.33</v>
      </c>
      <c r="P6">
        <v>104.15</v>
      </c>
      <c r="Q6">
        <v>19.98</v>
      </c>
      <c r="R6">
        <v>42.39</v>
      </c>
      <c r="S6">
        <v>26.4</v>
      </c>
      <c r="T6">
        <v>0</v>
      </c>
      <c r="U6">
        <v>415.12</v>
      </c>
      <c r="V6">
        <v>18.2</v>
      </c>
      <c r="W6">
        <v>45.83</v>
      </c>
      <c r="X6">
        <v>148.30000000000001</v>
      </c>
      <c r="Y6">
        <v>0</v>
      </c>
      <c r="Z6">
        <v>13.04</v>
      </c>
      <c r="AA6">
        <v>0</v>
      </c>
      <c r="AB6">
        <v>13.17</v>
      </c>
      <c r="AC6">
        <v>9.68</v>
      </c>
      <c r="AD6">
        <v>0</v>
      </c>
      <c r="AE6">
        <v>16.48</v>
      </c>
      <c r="AF6">
        <v>6.41</v>
      </c>
      <c r="AG6">
        <v>41.86</v>
      </c>
      <c r="AH6">
        <v>0</v>
      </c>
      <c r="AI6">
        <v>0</v>
      </c>
      <c r="AJ6">
        <v>0</v>
      </c>
      <c r="AK6">
        <v>51.01</v>
      </c>
      <c r="AL6">
        <v>26.73</v>
      </c>
      <c r="AM6">
        <v>0</v>
      </c>
      <c r="AN6">
        <v>0.79</v>
      </c>
      <c r="AO6">
        <v>0</v>
      </c>
      <c r="AP6">
        <v>0</v>
      </c>
      <c r="AQ6">
        <v>0</v>
      </c>
      <c r="AR6">
        <v>35.33</v>
      </c>
      <c r="AS6">
        <v>33.229999999999997</v>
      </c>
      <c r="AT6">
        <v>20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2837.4300000000003</v>
      </c>
    </row>
    <row r="7" spans="1:121">
      <c r="A7" t="s">
        <v>49</v>
      </c>
      <c r="B7">
        <v>0</v>
      </c>
      <c r="C7">
        <v>0</v>
      </c>
      <c r="D7">
        <v>42.84</v>
      </c>
      <c r="E7">
        <v>0</v>
      </c>
      <c r="F7">
        <v>0</v>
      </c>
      <c r="G7">
        <v>68.959999999999994</v>
      </c>
      <c r="H7">
        <v>0</v>
      </c>
      <c r="I7">
        <v>0</v>
      </c>
      <c r="J7">
        <v>59.73</v>
      </c>
      <c r="K7">
        <v>683.14</v>
      </c>
      <c r="L7">
        <v>559.57000000000005</v>
      </c>
      <c r="M7">
        <v>92</v>
      </c>
      <c r="N7">
        <v>118.76</v>
      </c>
      <c r="O7">
        <v>124.33</v>
      </c>
      <c r="P7">
        <v>98.1</v>
      </c>
      <c r="Q7">
        <v>19.98</v>
      </c>
      <c r="R7">
        <v>42.39</v>
      </c>
      <c r="S7">
        <v>26.4</v>
      </c>
      <c r="T7">
        <v>0</v>
      </c>
      <c r="U7">
        <v>415.12</v>
      </c>
      <c r="V7">
        <v>18.2</v>
      </c>
      <c r="W7">
        <v>45.83</v>
      </c>
      <c r="X7">
        <v>148.30000000000001</v>
      </c>
      <c r="Y7">
        <v>0</v>
      </c>
      <c r="Z7">
        <v>13.04</v>
      </c>
      <c r="AA7">
        <v>0</v>
      </c>
      <c r="AB7">
        <v>13.17</v>
      </c>
      <c r="AC7">
        <v>0</v>
      </c>
      <c r="AD7">
        <v>0</v>
      </c>
      <c r="AE7">
        <v>16.48</v>
      </c>
      <c r="AF7">
        <v>6.41</v>
      </c>
      <c r="AG7">
        <v>41.86</v>
      </c>
      <c r="AH7">
        <v>0</v>
      </c>
      <c r="AI7">
        <v>0</v>
      </c>
      <c r="AJ7">
        <v>0</v>
      </c>
      <c r="AK7">
        <v>51.01</v>
      </c>
      <c r="AL7">
        <v>26.73</v>
      </c>
      <c r="AM7">
        <v>0</v>
      </c>
      <c r="AN7">
        <v>0.79</v>
      </c>
      <c r="AO7">
        <v>0</v>
      </c>
      <c r="AP7">
        <v>0</v>
      </c>
      <c r="AQ7">
        <v>0</v>
      </c>
      <c r="AR7">
        <v>35.33</v>
      </c>
      <c r="AS7">
        <v>33.229999999999997</v>
      </c>
      <c r="AT7">
        <v>20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2821.7000000000003</v>
      </c>
    </row>
    <row r="8" spans="1:121">
      <c r="A8" t="s">
        <v>50</v>
      </c>
      <c r="B8">
        <v>0</v>
      </c>
      <c r="C8">
        <v>0</v>
      </c>
      <c r="D8">
        <v>43.05</v>
      </c>
      <c r="E8">
        <v>0</v>
      </c>
      <c r="F8">
        <v>0</v>
      </c>
      <c r="G8">
        <v>68.959999999999994</v>
      </c>
      <c r="H8">
        <v>0</v>
      </c>
      <c r="I8">
        <v>0</v>
      </c>
      <c r="J8">
        <v>59.73</v>
      </c>
      <c r="K8">
        <v>683.14</v>
      </c>
      <c r="L8">
        <v>559.57000000000005</v>
      </c>
      <c r="M8">
        <v>92</v>
      </c>
      <c r="N8">
        <v>118.76</v>
      </c>
      <c r="O8">
        <v>124.33</v>
      </c>
      <c r="P8">
        <v>98.1</v>
      </c>
      <c r="Q8">
        <v>19.98</v>
      </c>
      <c r="R8">
        <v>42.39</v>
      </c>
      <c r="S8">
        <v>26.4</v>
      </c>
      <c r="T8">
        <v>0</v>
      </c>
      <c r="U8">
        <v>415.12</v>
      </c>
      <c r="V8">
        <v>18.2</v>
      </c>
      <c r="W8">
        <v>45.83</v>
      </c>
      <c r="X8">
        <v>148.30000000000001</v>
      </c>
      <c r="Y8">
        <v>0</v>
      </c>
      <c r="Z8">
        <v>13.04</v>
      </c>
      <c r="AA8">
        <v>0</v>
      </c>
      <c r="AB8">
        <v>13.17</v>
      </c>
      <c r="AC8">
        <v>0</v>
      </c>
      <c r="AD8">
        <v>0</v>
      </c>
      <c r="AE8">
        <v>16.48</v>
      </c>
      <c r="AF8">
        <v>6.41</v>
      </c>
      <c r="AG8">
        <v>41.86</v>
      </c>
      <c r="AH8">
        <v>0</v>
      </c>
      <c r="AI8">
        <v>0</v>
      </c>
      <c r="AJ8">
        <v>0</v>
      </c>
      <c r="AK8">
        <v>51.01</v>
      </c>
      <c r="AL8">
        <v>26.73</v>
      </c>
      <c r="AM8">
        <v>5.0599999999999996</v>
      </c>
      <c r="AN8">
        <v>0.79</v>
      </c>
      <c r="AO8">
        <v>0</v>
      </c>
      <c r="AP8">
        <v>0</v>
      </c>
      <c r="AQ8">
        <v>0</v>
      </c>
      <c r="AR8">
        <v>35.33</v>
      </c>
      <c r="AS8">
        <v>33.229999999999997</v>
      </c>
      <c r="AT8">
        <v>20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2826.9700000000003</v>
      </c>
    </row>
    <row r="9" spans="1:121">
      <c r="A9" t="s">
        <v>51</v>
      </c>
      <c r="B9">
        <v>0</v>
      </c>
      <c r="C9">
        <v>0</v>
      </c>
      <c r="D9">
        <v>43.05</v>
      </c>
      <c r="E9">
        <v>0</v>
      </c>
      <c r="F9">
        <v>0</v>
      </c>
      <c r="G9">
        <v>68.959999999999994</v>
      </c>
      <c r="H9">
        <v>0</v>
      </c>
      <c r="I9">
        <v>0</v>
      </c>
      <c r="J9">
        <v>59.73</v>
      </c>
      <c r="K9">
        <v>683.14</v>
      </c>
      <c r="L9">
        <v>559.57000000000005</v>
      </c>
      <c r="M9">
        <v>92</v>
      </c>
      <c r="N9">
        <v>118.76</v>
      </c>
      <c r="O9">
        <v>124.33</v>
      </c>
      <c r="P9">
        <v>98.1</v>
      </c>
      <c r="Q9">
        <v>19.98</v>
      </c>
      <c r="R9">
        <v>42.39</v>
      </c>
      <c r="S9">
        <v>26.4</v>
      </c>
      <c r="T9">
        <v>0</v>
      </c>
      <c r="U9">
        <v>415.12</v>
      </c>
      <c r="V9">
        <v>18.2</v>
      </c>
      <c r="W9">
        <v>45.83</v>
      </c>
      <c r="X9">
        <v>148.30000000000001</v>
      </c>
      <c r="Y9">
        <v>0</v>
      </c>
      <c r="Z9">
        <v>13.04</v>
      </c>
      <c r="AA9">
        <v>0</v>
      </c>
      <c r="AB9">
        <v>13.17</v>
      </c>
      <c r="AC9">
        <v>0</v>
      </c>
      <c r="AD9">
        <v>0</v>
      </c>
      <c r="AE9">
        <v>16.48</v>
      </c>
      <c r="AF9">
        <v>6.41</v>
      </c>
      <c r="AG9">
        <v>41.86</v>
      </c>
      <c r="AH9">
        <v>0</v>
      </c>
      <c r="AI9">
        <v>0</v>
      </c>
      <c r="AJ9">
        <v>0</v>
      </c>
      <c r="AK9">
        <v>51.01</v>
      </c>
      <c r="AL9">
        <v>26.73</v>
      </c>
      <c r="AM9">
        <v>5.0599999999999996</v>
      </c>
      <c r="AN9">
        <v>0.79</v>
      </c>
      <c r="AO9">
        <v>0</v>
      </c>
      <c r="AP9">
        <v>0</v>
      </c>
      <c r="AQ9">
        <v>0</v>
      </c>
      <c r="AR9">
        <v>35.33</v>
      </c>
      <c r="AS9">
        <v>33.229999999999997</v>
      </c>
      <c r="AT9">
        <v>20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2826.9700000000003</v>
      </c>
    </row>
    <row r="10" spans="1:121">
      <c r="A10" t="s">
        <v>52</v>
      </c>
      <c r="B10">
        <v>0</v>
      </c>
      <c r="C10">
        <v>0</v>
      </c>
      <c r="D10">
        <v>43.05</v>
      </c>
      <c r="E10">
        <v>0</v>
      </c>
      <c r="F10">
        <v>0</v>
      </c>
      <c r="G10">
        <v>68.959999999999994</v>
      </c>
      <c r="H10">
        <v>0</v>
      </c>
      <c r="I10">
        <v>0</v>
      </c>
      <c r="J10">
        <v>59.73</v>
      </c>
      <c r="K10">
        <v>683.14</v>
      </c>
      <c r="L10">
        <v>559.57000000000005</v>
      </c>
      <c r="M10">
        <v>92</v>
      </c>
      <c r="N10">
        <v>118.76</v>
      </c>
      <c r="O10">
        <v>124.33</v>
      </c>
      <c r="P10">
        <v>98.1</v>
      </c>
      <c r="Q10">
        <v>19.98</v>
      </c>
      <c r="R10">
        <v>42.39</v>
      </c>
      <c r="S10">
        <v>26.4</v>
      </c>
      <c r="T10">
        <v>0</v>
      </c>
      <c r="U10">
        <v>415.12</v>
      </c>
      <c r="V10">
        <v>18.2</v>
      </c>
      <c r="W10">
        <v>45.83</v>
      </c>
      <c r="X10">
        <v>148.30000000000001</v>
      </c>
      <c r="Y10">
        <v>0</v>
      </c>
      <c r="Z10">
        <v>13.04</v>
      </c>
      <c r="AA10">
        <v>0</v>
      </c>
      <c r="AB10">
        <v>13.17</v>
      </c>
      <c r="AC10">
        <v>0</v>
      </c>
      <c r="AD10">
        <v>0</v>
      </c>
      <c r="AE10">
        <v>16.48</v>
      </c>
      <c r="AF10">
        <v>6.41</v>
      </c>
      <c r="AG10">
        <v>41.86</v>
      </c>
      <c r="AH10">
        <v>0</v>
      </c>
      <c r="AI10">
        <v>0</v>
      </c>
      <c r="AJ10">
        <v>0</v>
      </c>
      <c r="AK10">
        <v>51.01</v>
      </c>
      <c r="AL10">
        <v>26.73</v>
      </c>
      <c r="AM10">
        <v>5.0599999999999996</v>
      </c>
      <c r="AN10">
        <v>0.79</v>
      </c>
      <c r="AO10">
        <v>0</v>
      </c>
      <c r="AP10">
        <v>0</v>
      </c>
      <c r="AQ10">
        <v>0</v>
      </c>
      <c r="AR10">
        <v>35.33</v>
      </c>
      <c r="AS10">
        <v>33.229999999999997</v>
      </c>
      <c r="AT10">
        <v>20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2826.9700000000003</v>
      </c>
    </row>
    <row r="11" spans="1:121">
      <c r="A11" t="s">
        <v>53</v>
      </c>
      <c r="B11">
        <v>0</v>
      </c>
      <c r="C11">
        <v>0</v>
      </c>
      <c r="D11">
        <v>43.05</v>
      </c>
      <c r="E11">
        <v>0</v>
      </c>
      <c r="F11">
        <v>0</v>
      </c>
      <c r="G11">
        <v>68.959999999999994</v>
      </c>
      <c r="H11">
        <v>0</v>
      </c>
      <c r="I11">
        <v>0</v>
      </c>
      <c r="J11">
        <v>59.73</v>
      </c>
      <c r="K11">
        <v>683.14</v>
      </c>
      <c r="L11">
        <v>559.57000000000005</v>
      </c>
      <c r="M11">
        <v>92</v>
      </c>
      <c r="N11">
        <v>118.76</v>
      </c>
      <c r="O11">
        <v>124.33</v>
      </c>
      <c r="P11">
        <v>98.1</v>
      </c>
      <c r="Q11">
        <v>19.98</v>
      </c>
      <c r="R11">
        <v>42.39</v>
      </c>
      <c r="S11">
        <v>26.4</v>
      </c>
      <c r="T11">
        <v>0</v>
      </c>
      <c r="U11">
        <v>415.12</v>
      </c>
      <c r="V11">
        <v>18.2</v>
      </c>
      <c r="W11">
        <v>45.83</v>
      </c>
      <c r="X11">
        <v>148.30000000000001</v>
      </c>
      <c r="Y11">
        <v>0</v>
      </c>
      <c r="Z11">
        <v>13.04</v>
      </c>
      <c r="AA11">
        <v>0</v>
      </c>
      <c r="AB11">
        <v>13.17</v>
      </c>
      <c r="AC11">
        <v>0</v>
      </c>
      <c r="AD11">
        <v>0</v>
      </c>
      <c r="AE11">
        <v>16.48</v>
      </c>
      <c r="AF11">
        <v>6.41</v>
      </c>
      <c r="AG11">
        <v>41.86</v>
      </c>
      <c r="AH11">
        <v>0</v>
      </c>
      <c r="AI11">
        <v>0</v>
      </c>
      <c r="AJ11">
        <v>0</v>
      </c>
      <c r="AK11">
        <v>51.01</v>
      </c>
      <c r="AL11">
        <v>26.73</v>
      </c>
      <c r="AM11">
        <v>5.0599999999999996</v>
      </c>
      <c r="AN11">
        <v>0.79</v>
      </c>
      <c r="AO11">
        <v>0</v>
      </c>
      <c r="AP11">
        <v>0</v>
      </c>
      <c r="AQ11">
        <v>0</v>
      </c>
      <c r="AR11">
        <v>35.33</v>
      </c>
      <c r="AS11">
        <v>33.229999999999997</v>
      </c>
      <c r="AT11">
        <v>20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2826.9700000000003</v>
      </c>
    </row>
    <row r="12" spans="1:121">
      <c r="A12" t="s">
        <v>54</v>
      </c>
      <c r="B12">
        <v>0</v>
      </c>
      <c r="C12">
        <v>0</v>
      </c>
      <c r="D12">
        <v>43.05</v>
      </c>
      <c r="E12">
        <v>0</v>
      </c>
      <c r="F12">
        <v>0</v>
      </c>
      <c r="G12">
        <v>68.959999999999994</v>
      </c>
      <c r="H12">
        <v>0</v>
      </c>
      <c r="I12">
        <v>0</v>
      </c>
      <c r="J12">
        <v>59.73</v>
      </c>
      <c r="K12">
        <v>683.14</v>
      </c>
      <c r="L12">
        <v>559.57000000000005</v>
      </c>
      <c r="M12">
        <v>92</v>
      </c>
      <c r="N12">
        <v>118.76</v>
      </c>
      <c r="O12">
        <v>124.33</v>
      </c>
      <c r="P12">
        <v>98.1</v>
      </c>
      <c r="Q12">
        <v>19.98</v>
      </c>
      <c r="R12">
        <v>42.39</v>
      </c>
      <c r="S12">
        <v>26.4</v>
      </c>
      <c r="T12">
        <v>0</v>
      </c>
      <c r="U12">
        <v>415.12</v>
      </c>
      <c r="V12">
        <v>18.2</v>
      </c>
      <c r="W12">
        <v>45.83</v>
      </c>
      <c r="X12">
        <v>148.30000000000001</v>
      </c>
      <c r="Y12">
        <v>0</v>
      </c>
      <c r="Z12">
        <v>13.04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6.41</v>
      </c>
      <c r="AG12">
        <v>41.86</v>
      </c>
      <c r="AH12">
        <v>0</v>
      </c>
      <c r="AI12">
        <v>0</v>
      </c>
      <c r="AJ12">
        <v>0</v>
      </c>
      <c r="AK12">
        <v>51.01</v>
      </c>
      <c r="AL12">
        <v>26.73</v>
      </c>
      <c r="AM12">
        <v>5.0599999999999996</v>
      </c>
      <c r="AN12">
        <v>0.79</v>
      </c>
      <c r="AO12">
        <v>0</v>
      </c>
      <c r="AP12">
        <v>0</v>
      </c>
      <c r="AQ12">
        <v>0</v>
      </c>
      <c r="AR12">
        <v>35.33</v>
      </c>
      <c r="AS12">
        <v>33.229999999999997</v>
      </c>
      <c r="AT12">
        <v>20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2813.8</v>
      </c>
    </row>
    <row r="13" spans="1:121">
      <c r="A13" t="s">
        <v>55</v>
      </c>
      <c r="B13">
        <v>0</v>
      </c>
      <c r="C13">
        <v>0</v>
      </c>
      <c r="D13">
        <v>43.05</v>
      </c>
      <c r="E13">
        <v>0</v>
      </c>
      <c r="F13">
        <v>0</v>
      </c>
      <c r="G13">
        <v>68.959999999999994</v>
      </c>
      <c r="H13">
        <v>0</v>
      </c>
      <c r="I13">
        <v>0</v>
      </c>
      <c r="J13">
        <v>59.73</v>
      </c>
      <c r="K13">
        <v>683.14</v>
      </c>
      <c r="L13">
        <v>559.57000000000005</v>
      </c>
      <c r="M13">
        <v>92</v>
      </c>
      <c r="N13">
        <v>118.76</v>
      </c>
      <c r="O13">
        <v>124.33</v>
      </c>
      <c r="P13">
        <v>98.1</v>
      </c>
      <c r="Q13">
        <v>19.98</v>
      </c>
      <c r="R13">
        <v>42.39</v>
      </c>
      <c r="S13">
        <v>26.4</v>
      </c>
      <c r="T13">
        <v>0</v>
      </c>
      <c r="U13">
        <v>415.12</v>
      </c>
      <c r="V13">
        <v>18.2</v>
      </c>
      <c r="W13">
        <v>45.83</v>
      </c>
      <c r="X13">
        <v>148.30000000000001</v>
      </c>
      <c r="Y13">
        <v>0</v>
      </c>
      <c r="Z13">
        <v>13.04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6.41</v>
      </c>
      <c r="AG13">
        <v>41.86</v>
      </c>
      <c r="AH13">
        <v>0</v>
      </c>
      <c r="AI13">
        <v>0</v>
      </c>
      <c r="AJ13">
        <v>0</v>
      </c>
      <c r="AK13">
        <v>51.01</v>
      </c>
      <c r="AL13">
        <v>70.88</v>
      </c>
      <c r="AM13">
        <v>5.0599999999999996</v>
      </c>
      <c r="AN13">
        <v>0.79</v>
      </c>
      <c r="AO13">
        <v>0</v>
      </c>
      <c r="AP13">
        <v>0</v>
      </c>
      <c r="AQ13">
        <v>0</v>
      </c>
      <c r="AR13">
        <v>35.33</v>
      </c>
      <c r="AS13">
        <v>33.229999999999997</v>
      </c>
      <c r="AT13">
        <v>20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2857.9500000000003</v>
      </c>
    </row>
    <row r="14" spans="1:121">
      <c r="A14" t="s">
        <v>56</v>
      </c>
      <c r="B14">
        <v>0</v>
      </c>
      <c r="C14">
        <v>0</v>
      </c>
      <c r="D14">
        <v>43.05</v>
      </c>
      <c r="E14">
        <v>0</v>
      </c>
      <c r="F14">
        <v>0</v>
      </c>
      <c r="G14">
        <v>68.959999999999994</v>
      </c>
      <c r="H14">
        <v>0</v>
      </c>
      <c r="I14">
        <v>0</v>
      </c>
      <c r="J14">
        <v>59.73</v>
      </c>
      <c r="K14">
        <v>683.14</v>
      </c>
      <c r="L14">
        <v>559.57000000000005</v>
      </c>
      <c r="M14">
        <v>92</v>
      </c>
      <c r="N14">
        <v>118.76</v>
      </c>
      <c r="O14">
        <v>124.33</v>
      </c>
      <c r="P14">
        <v>98.1</v>
      </c>
      <c r="Q14">
        <v>19.98</v>
      </c>
      <c r="R14">
        <v>42.39</v>
      </c>
      <c r="S14">
        <v>26.4</v>
      </c>
      <c r="T14">
        <v>0</v>
      </c>
      <c r="U14">
        <v>415.12</v>
      </c>
      <c r="V14">
        <v>18.2</v>
      </c>
      <c r="W14">
        <v>45.83</v>
      </c>
      <c r="X14">
        <v>148.30000000000001</v>
      </c>
      <c r="Y14">
        <v>0</v>
      </c>
      <c r="Z14">
        <v>13.04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6.41</v>
      </c>
      <c r="AG14">
        <v>41.86</v>
      </c>
      <c r="AH14">
        <v>0</v>
      </c>
      <c r="AI14">
        <v>0</v>
      </c>
      <c r="AJ14">
        <v>0</v>
      </c>
      <c r="AK14">
        <v>51.01</v>
      </c>
      <c r="AL14">
        <v>70.88</v>
      </c>
      <c r="AM14">
        <v>5.13</v>
      </c>
      <c r="AN14">
        <v>0.79</v>
      </c>
      <c r="AO14">
        <v>0</v>
      </c>
      <c r="AP14">
        <v>0</v>
      </c>
      <c r="AQ14">
        <v>0</v>
      </c>
      <c r="AR14">
        <v>35.33</v>
      </c>
      <c r="AS14">
        <v>33.229999999999997</v>
      </c>
      <c r="AT14">
        <v>20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2858.0200000000004</v>
      </c>
    </row>
    <row r="15" spans="1:121">
      <c r="A15" t="s">
        <v>57</v>
      </c>
      <c r="B15">
        <v>0</v>
      </c>
      <c r="C15">
        <v>0</v>
      </c>
      <c r="D15">
        <v>43.26</v>
      </c>
      <c r="E15">
        <v>0</v>
      </c>
      <c r="F15">
        <v>0</v>
      </c>
      <c r="G15">
        <v>68.959999999999994</v>
      </c>
      <c r="H15">
        <v>0</v>
      </c>
      <c r="I15">
        <v>0</v>
      </c>
      <c r="J15">
        <v>59.73</v>
      </c>
      <c r="K15">
        <v>683.14</v>
      </c>
      <c r="L15">
        <v>559.57000000000005</v>
      </c>
      <c r="M15">
        <v>92</v>
      </c>
      <c r="N15">
        <v>118.76</v>
      </c>
      <c r="O15">
        <v>124.33</v>
      </c>
      <c r="P15">
        <v>98.1</v>
      </c>
      <c r="Q15">
        <v>19.98</v>
      </c>
      <c r="R15">
        <v>42.39</v>
      </c>
      <c r="S15">
        <v>26.4</v>
      </c>
      <c r="T15">
        <v>0</v>
      </c>
      <c r="U15">
        <v>415.12</v>
      </c>
      <c r="V15">
        <v>18.2</v>
      </c>
      <c r="W15">
        <v>45.83</v>
      </c>
      <c r="X15">
        <v>148.30000000000001</v>
      </c>
      <c r="Y15">
        <v>0</v>
      </c>
      <c r="Z15">
        <v>13.04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6.41</v>
      </c>
      <c r="AG15">
        <v>41.86</v>
      </c>
      <c r="AH15">
        <v>0</v>
      </c>
      <c r="AI15">
        <v>0</v>
      </c>
      <c r="AJ15">
        <v>0</v>
      </c>
      <c r="AK15">
        <v>51.01</v>
      </c>
      <c r="AL15">
        <v>70.88</v>
      </c>
      <c r="AM15">
        <v>5.2</v>
      </c>
      <c r="AN15">
        <v>0.79</v>
      </c>
      <c r="AO15">
        <v>0</v>
      </c>
      <c r="AP15">
        <v>0</v>
      </c>
      <c r="AQ15">
        <v>0</v>
      </c>
      <c r="AR15">
        <v>35.33</v>
      </c>
      <c r="AS15">
        <v>31.9</v>
      </c>
      <c r="AT15">
        <v>20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2856.97</v>
      </c>
    </row>
    <row r="16" spans="1:121">
      <c r="A16" t="s">
        <v>58</v>
      </c>
      <c r="B16">
        <v>0</v>
      </c>
      <c r="C16">
        <v>0</v>
      </c>
      <c r="D16">
        <v>43.57</v>
      </c>
      <c r="E16">
        <v>0</v>
      </c>
      <c r="F16">
        <v>0</v>
      </c>
      <c r="G16">
        <v>68.959999999999994</v>
      </c>
      <c r="H16">
        <v>0</v>
      </c>
      <c r="I16">
        <v>0</v>
      </c>
      <c r="J16">
        <v>59.73</v>
      </c>
      <c r="K16">
        <v>683.14</v>
      </c>
      <c r="L16">
        <v>559.57000000000005</v>
      </c>
      <c r="M16">
        <v>92</v>
      </c>
      <c r="N16">
        <v>118.76</v>
      </c>
      <c r="O16">
        <v>124.33</v>
      </c>
      <c r="P16">
        <v>98.1</v>
      </c>
      <c r="Q16">
        <v>19.98</v>
      </c>
      <c r="R16">
        <v>42.39</v>
      </c>
      <c r="S16">
        <v>26.4</v>
      </c>
      <c r="T16">
        <v>0</v>
      </c>
      <c r="U16">
        <v>415.12</v>
      </c>
      <c r="V16">
        <v>18.2</v>
      </c>
      <c r="W16">
        <v>45.83</v>
      </c>
      <c r="X16">
        <v>148.30000000000001</v>
      </c>
      <c r="Y16">
        <v>0</v>
      </c>
      <c r="Z16">
        <v>13.04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6.41</v>
      </c>
      <c r="AG16">
        <v>41.86</v>
      </c>
      <c r="AH16">
        <v>0</v>
      </c>
      <c r="AI16">
        <v>0</v>
      </c>
      <c r="AJ16">
        <v>0</v>
      </c>
      <c r="AK16">
        <v>51.01</v>
      </c>
      <c r="AL16">
        <v>70.88</v>
      </c>
      <c r="AM16">
        <v>10.53</v>
      </c>
      <c r="AN16">
        <v>0.79</v>
      </c>
      <c r="AO16">
        <v>0</v>
      </c>
      <c r="AP16">
        <v>0</v>
      </c>
      <c r="AQ16">
        <v>0</v>
      </c>
      <c r="AR16">
        <v>35.33</v>
      </c>
      <c r="AS16">
        <v>31.9</v>
      </c>
      <c r="AT16">
        <v>20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2862.6100000000006</v>
      </c>
    </row>
    <row r="17" spans="1:117">
      <c r="A17" t="s">
        <v>59</v>
      </c>
      <c r="B17">
        <v>0</v>
      </c>
      <c r="C17">
        <v>0</v>
      </c>
      <c r="D17">
        <v>43.57</v>
      </c>
      <c r="E17">
        <v>0</v>
      </c>
      <c r="F17">
        <v>0</v>
      </c>
      <c r="G17">
        <v>68.959999999999994</v>
      </c>
      <c r="H17">
        <v>0</v>
      </c>
      <c r="I17">
        <v>0</v>
      </c>
      <c r="J17">
        <v>59.73</v>
      </c>
      <c r="K17">
        <v>683.14</v>
      </c>
      <c r="L17">
        <v>559.57000000000005</v>
      </c>
      <c r="M17">
        <v>92</v>
      </c>
      <c r="N17">
        <v>118.76</v>
      </c>
      <c r="O17">
        <v>124.33</v>
      </c>
      <c r="P17">
        <v>98.1</v>
      </c>
      <c r="Q17">
        <v>19.98</v>
      </c>
      <c r="R17">
        <v>42.39</v>
      </c>
      <c r="S17">
        <v>26.4</v>
      </c>
      <c r="T17">
        <v>0</v>
      </c>
      <c r="U17">
        <v>415.12</v>
      </c>
      <c r="V17">
        <v>18.2</v>
      </c>
      <c r="W17">
        <v>45.83</v>
      </c>
      <c r="X17">
        <v>148.30000000000001</v>
      </c>
      <c r="Y17">
        <v>0</v>
      </c>
      <c r="Z17">
        <v>13.04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6.41</v>
      </c>
      <c r="AG17">
        <v>41.86</v>
      </c>
      <c r="AH17">
        <v>0</v>
      </c>
      <c r="AI17">
        <v>0</v>
      </c>
      <c r="AJ17">
        <v>0</v>
      </c>
      <c r="AK17">
        <v>51.01</v>
      </c>
      <c r="AL17">
        <v>70.88</v>
      </c>
      <c r="AM17">
        <v>10.53</v>
      </c>
      <c r="AN17">
        <v>0.79</v>
      </c>
      <c r="AO17">
        <v>0</v>
      </c>
      <c r="AP17">
        <v>0</v>
      </c>
      <c r="AQ17">
        <v>0</v>
      </c>
      <c r="AR17">
        <v>35.33</v>
      </c>
      <c r="AS17">
        <v>31.9</v>
      </c>
      <c r="AT17">
        <v>20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2862.6100000000006</v>
      </c>
    </row>
    <row r="18" spans="1:117">
      <c r="A18" t="s">
        <v>60</v>
      </c>
      <c r="B18">
        <v>0</v>
      </c>
      <c r="C18">
        <v>0</v>
      </c>
      <c r="D18">
        <v>43.57</v>
      </c>
      <c r="E18">
        <v>0</v>
      </c>
      <c r="F18">
        <v>0</v>
      </c>
      <c r="G18">
        <v>68.959999999999994</v>
      </c>
      <c r="H18">
        <v>0</v>
      </c>
      <c r="I18">
        <v>0</v>
      </c>
      <c r="J18">
        <v>59.73</v>
      </c>
      <c r="K18">
        <v>683.14</v>
      </c>
      <c r="L18">
        <v>559.57000000000005</v>
      </c>
      <c r="M18">
        <v>92</v>
      </c>
      <c r="N18">
        <v>118.76</v>
      </c>
      <c r="O18">
        <v>124.33</v>
      </c>
      <c r="P18">
        <v>98.1</v>
      </c>
      <c r="Q18">
        <v>19.98</v>
      </c>
      <c r="R18">
        <v>42.39</v>
      </c>
      <c r="S18">
        <v>26.4</v>
      </c>
      <c r="T18">
        <v>0</v>
      </c>
      <c r="U18">
        <v>415.12</v>
      </c>
      <c r="V18">
        <v>18.2</v>
      </c>
      <c r="W18">
        <v>45.83</v>
      </c>
      <c r="X18">
        <v>148.30000000000001</v>
      </c>
      <c r="Y18">
        <v>0</v>
      </c>
      <c r="Z18">
        <v>13.04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6.41</v>
      </c>
      <c r="AG18">
        <v>41.86</v>
      </c>
      <c r="AH18">
        <v>0</v>
      </c>
      <c r="AI18">
        <v>0</v>
      </c>
      <c r="AJ18">
        <v>0</v>
      </c>
      <c r="AK18">
        <v>51.01</v>
      </c>
      <c r="AL18">
        <v>70.88</v>
      </c>
      <c r="AM18">
        <v>10.53</v>
      </c>
      <c r="AN18">
        <v>0.79</v>
      </c>
      <c r="AO18">
        <v>0</v>
      </c>
      <c r="AP18">
        <v>0</v>
      </c>
      <c r="AQ18">
        <v>0</v>
      </c>
      <c r="AR18">
        <v>35.33</v>
      </c>
      <c r="AS18">
        <v>31.9</v>
      </c>
      <c r="AT18">
        <v>20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2862.6100000000006</v>
      </c>
    </row>
    <row r="19" spans="1:117">
      <c r="A19" t="s">
        <v>61</v>
      </c>
      <c r="B19">
        <v>0</v>
      </c>
      <c r="C19">
        <v>0</v>
      </c>
      <c r="D19">
        <v>43.57</v>
      </c>
      <c r="E19">
        <v>0</v>
      </c>
      <c r="F19">
        <v>0</v>
      </c>
      <c r="G19">
        <v>68.959999999999994</v>
      </c>
      <c r="H19">
        <v>0</v>
      </c>
      <c r="I19">
        <v>0</v>
      </c>
      <c r="J19">
        <v>59.73</v>
      </c>
      <c r="K19">
        <v>683.14</v>
      </c>
      <c r="L19">
        <v>559.57000000000005</v>
      </c>
      <c r="M19">
        <v>92</v>
      </c>
      <c r="N19">
        <v>118.76</v>
      </c>
      <c r="O19">
        <v>124.33</v>
      </c>
      <c r="P19">
        <v>98.1</v>
      </c>
      <c r="Q19">
        <v>19.98</v>
      </c>
      <c r="R19">
        <v>42.39</v>
      </c>
      <c r="S19">
        <v>26.4</v>
      </c>
      <c r="T19">
        <v>0</v>
      </c>
      <c r="U19">
        <v>415.12</v>
      </c>
      <c r="V19">
        <v>18.2</v>
      </c>
      <c r="W19">
        <v>45.83</v>
      </c>
      <c r="X19">
        <v>148.30000000000001</v>
      </c>
      <c r="Y19">
        <v>0</v>
      </c>
      <c r="Z19">
        <v>13.04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6.41</v>
      </c>
      <c r="AG19">
        <v>41.86</v>
      </c>
      <c r="AH19">
        <v>0</v>
      </c>
      <c r="AI19">
        <v>0</v>
      </c>
      <c r="AJ19">
        <v>0</v>
      </c>
      <c r="AK19">
        <v>51.01</v>
      </c>
      <c r="AL19">
        <v>26.73</v>
      </c>
      <c r="AM19">
        <v>10.53</v>
      </c>
      <c r="AN19">
        <v>0.79</v>
      </c>
      <c r="AO19">
        <v>0</v>
      </c>
      <c r="AP19">
        <v>6.27</v>
      </c>
      <c r="AQ19">
        <v>0</v>
      </c>
      <c r="AR19">
        <v>35.33</v>
      </c>
      <c r="AS19">
        <v>31.9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2824.7300000000005</v>
      </c>
    </row>
    <row r="20" spans="1:117">
      <c r="A20" t="s">
        <v>62</v>
      </c>
      <c r="B20">
        <v>0</v>
      </c>
      <c r="C20">
        <v>0</v>
      </c>
      <c r="D20">
        <v>43.57</v>
      </c>
      <c r="E20">
        <v>0</v>
      </c>
      <c r="F20">
        <v>0</v>
      </c>
      <c r="G20">
        <v>68.959999999999994</v>
      </c>
      <c r="H20">
        <v>0</v>
      </c>
      <c r="I20">
        <v>0</v>
      </c>
      <c r="J20">
        <v>59.73</v>
      </c>
      <c r="K20">
        <v>683.14</v>
      </c>
      <c r="L20">
        <v>559.57000000000005</v>
      </c>
      <c r="M20">
        <v>92</v>
      </c>
      <c r="N20">
        <v>118.76</v>
      </c>
      <c r="O20">
        <v>124.33</v>
      </c>
      <c r="P20">
        <v>98.1</v>
      </c>
      <c r="Q20">
        <v>19.98</v>
      </c>
      <c r="R20">
        <v>42.39</v>
      </c>
      <c r="S20">
        <v>26.4</v>
      </c>
      <c r="T20">
        <v>0</v>
      </c>
      <c r="U20">
        <v>415.12</v>
      </c>
      <c r="V20">
        <v>18.2</v>
      </c>
      <c r="W20">
        <v>45.83</v>
      </c>
      <c r="X20">
        <v>148.30000000000001</v>
      </c>
      <c r="Y20">
        <v>0</v>
      </c>
      <c r="Z20">
        <v>13.04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6.41</v>
      </c>
      <c r="AG20">
        <v>41.86</v>
      </c>
      <c r="AH20">
        <v>0</v>
      </c>
      <c r="AI20">
        <v>0</v>
      </c>
      <c r="AJ20">
        <v>0</v>
      </c>
      <c r="AK20">
        <v>51.01</v>
      </c>
      <c r="AL20">
        <v>26.73</v>
      </c>
      <c r="AM20">
        <v>10.53</v>
      </c>
      <c r="AN20">
        <v>0.79</v>
      </c>
      <c r="AO20">
        <v>0</v>
      </c>
      <c r="AP20">
        <v>6.27</v>
      </c>
      <c r="AQ20">
        <v>0</v>
      </c>
      <c r="AR20">
        <v>35.33</v>
      </c>
      <c r="AS20">
        <v>31.9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2824.7300000000005</v>
      </c>
    </row>
    <row r="21" spans="1:117">
      <c r="A21" t="s">
        <v>63</v>
      </c>
      <c r="B21">
        <v>0</v>
      </c>
      <c r="C21">
        <v>0</v>
      </c>
      <c r="D21">
        <v>43.57</v>
      </c>
      <c r="E21">
        <v>0</v>
      </c>
      <c r="F21">
        <v>0</v>
      </c>
      <c r="G21">
        <v>68.959999999999994</v>
      </c>
      <c r="H21">
        <v>0</v>
      </c>
      <c r="I21">
        <v>0</v>
      </c>
      <c r="J21">
        <v>59.73</v>
      </c>
      <c r="K21">
        <v>683.14</v>
      </c>
      <c r="L21">
        <v>559.57000000000005</v>
      </c>
      <c r="M21">
        <v>92</v>
      </c>
      <c r="N21">
        <v>118.76</v>
      </c>
      <c r="O21">
        <v>124.33</v>
      </c>
      <c r="P21">
        <v>98.1</v>
      </c>
      <c r="Q21">
        <v>19.98</v>
      </c>
      <c r="R21">
        <v>42.39</v>
      </c>
      <c r="S21">
        <v>26.4</v>
      </c>
      <c r="T21">
        <v>0</v>
      </c>
      <c r="U21">
        <v>415.12</v>
      </c>
      <c r="V21">
        <v>18.2</v>
      </c>
      <c r="W21">
        <v>45.83</v>
      </c>
      <c r="X21">
        <v>148.30000000000001</v>
      </c>
      <c r="Y21">
        <v>0</v>
      </c>
      <c r="Z21">
        <v>13.04</v>
      </c>
      <c r="AA21">
        <v>0</v>
      </c>
      <c r="AB21">
        <v>0</v>
      </c>
      <c r="AC21">
        <v>0</v>
      </c>
      <c r="AD21">
        <v>9.14</v>
      </c>
      <c r="AE21">
        <v>16.48</v>
      </c>
      <c r="AF21">
        <v>6.41</v>
      </c>
      <c r="AG21">
        <v>41.86</v>
      </c>
      <c r="AH21">
        <v>0</v>
      </c>
      <c r="AI21">
        <v>0</v>
      </c>
      <c r="AJ21">
        <v>0</v>
      </c>
      <c r="AK21">
        <v>51.01</v>
      </c>
      <c r="AL21">
        <v>26.73</v>
      </c>
      <c r="AM21">
        <v>10.53</v>
      </c>
      <c r="AN21">
        <v>0.79</v>
      </c>
      <c r="AO21">
        <v>0</v>
      </c>
      <c r="AP21">
        <v>6.27</v>
      </c>
      <c r="AQ21">
        <v>0</v>
      </c>
      <c r="AR21">
        <v>35.33</v>
      </c>
      <c r="AS21">
        <v>31.9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2833.8700000000003</v>
      </c>
    </row>
    <row r="22" spans="1:117">
      <c r="A22" t="s">
        <v>64</v>
      </c>
      <c r="B22">
        <v>0</v>
      </c>
      <c r="C22">
        <v>0</v>
      </c>
      <c r="D22">
        <v>43.57</v>
      </c>
      <c r="E22">
        <v>0</v>
      </c>
      <c r="F22">
        <v>0</v>
      </c>
      <c r="G22">
        <v>68.959999999999994</v>
      </c>
      <c r="H22">
        <v>0</v>
      </c>
      <c r="I22">
        <v>0</v>
      </c>
      <c r="J22">
        <v>59.73</v>
      </c>
      <c r="K22">
        <v>683.14</v>
      </c>
      <c r="L22">
        <v>559.57000000000005</v>
      </c>
      <c r="M22">
        <v>92</v>
      </c>
      <c r="N22">
        <v>118.76</v>
      </c>
      <c r="O22">
        <v>124.33</v>
      </c>
      <c r="P22">
        <v>98.1</v>
      </c>
      <c r="Q22">
        <v>19.98</v>
      </c>
      <c r="R22">
        <v>42.39</v>
      </c>
      <c r="S22">
        <v>26.4</v>
      </c>
      <c r="T22">
        <v>0</v>
      </c>
      <c r="U22">
        <v>415.12</v>
      </c>
      <c r="V22">
        <v>18.2</v>
      </c>
      <c r="W22">
        <v>45.83</v>
      </c>
      <c r="X22">
        <v>148.30000000000001</v>
      </c>
      <c r="Y22">
        <v>0</v>
      </c>
      <c r="Z22">
        <v>13.04</v>
      </c>
      <c r="AA22">
        <v>0</v>
      </c>
      <c r="AB22">
        <v>0</v>
      </c>
      <c r="AC22">
        <v>0</v>
      </c>
      <c r="AD22">
        <v>9.14</v>
      </c>
      <c r="AE22">
        <v>16.48</v>
      </c>
      <c r="AF22">
        <v>6.41</v>
      </c>
      <c r="AG22">
        <v>41.86</v>
      </c>
      <c r="AH22">
        <v>0</v>
      </c>
      <c r="AI22">
        <v>0</v>
      </c>
      <c r="AJ22">
        <v>0</v>
      </c>
      <c r="AK22">
        <v>51.01</v>
      </c>
      <c r="AL22">
        <v>26.73</v>
      </c>
      <c r="AM22">
        <v>10.53</v>
      </c>
      <c r="AN22">
        <v>0.79</v>
      </c>
      <c r="AO22">
        <v>0</v>
      </c>
      <c r="AP22">
        <v>6.27</v>
      </c>
      <c r="AQ22">
        <v>10.39</v>
      </c>
      <c r="AR22">
        <v>35.33</v>
      </c>
      <c r="AS22">
        <v>31.9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2844.26</v>
      </c>
    </row>
    <row r="23" spans="1:117">
      <c r="A23" t="s">
        <v>65</v>
      </c>
      <c r="B23">
        <v>0</v>
      </c>
      <c r="C23">
        <v>0</v>
      </c>
      <c r="D23">
        <v>43.57</v>
      </c>
      <c r="E23">
        <v>0</v>
      </c>
      <c r="F23">
        <v>0</v>
      </c>
      <c r="G23">
        <v>68.959999999999994</v>
      </c>
      <c r="H23">
        <v>0</v>
      </c>
      <c r="I23">
        <v>0</v>
      </c>
      <c r="J23">
        <v>59.73</v>
      </c>
      <c r="K23">
        <v>683.14</v>
      </c>
      <c r="L23">
        <v>559.57000000000005</v>
      </c>
      <c r="M23">
        <v>92</v>
      </c>
      <c r="N23">
        <v>118.76</v>
      </c>
      <c r="O23">
        <v>124.33</v>
      </c>
      <c r="P23">
        <v>98.1</v>
      </c>
      <c r="Q23">
        <v>19.98</v>
      </c>
      <c r="R23">
        <v>42.39</v>
      </c>
      <c r="S23">
        <v>26.4</v>
      </c>
      <c r="T23">
        <v>0</v>
      </c>
      <c r="U23">
        <v>415.12</v>
      </c>
      <c r="V23">
        <v>18.2</v>
      </c>
      <c r="W23">
        <v>45.83</v>
      </c>
      <c r="X23">
        <v>148.30000000000001</v>
      </c>
      <c r="Y23">
        <v>0</v>
      </c>
      <c r="Z23">
        <v>13.04</v>
      </c>
      <c r="AA23">
        <v>0</v>
      </c>
      <c r="AB23">
        <v>0</v>
      </c>
      <c r="AC23">
        <v>0</v>
      </c>
      <c r="AD23">
        <v>9.14</v>
      </c>
      <c r="AE23">
        <v>16.48</v>
      </c>
      <c r="AF23">
        <v>6.41</v>
      </c>
      <c r="AG23">
        <v>41.86</v>
      </c>
      <c r="AH23">
        <v>0</v>
      </c>
      <c r="AI23">
        <v>0</v>
      </c>
      <c r="AJ23">
        <v>0</v>
      </c>
      <c r="AK23">
        <v>51.01</v>
      </c>
      <c r="AL23">
        <v>26.73</v>
      </c>
      <c r="AM23">
        <v>10.53</v>
      </c>
      <c r="AN23">
        <v>0.75</v>
      </c>
      <c r="AO23">
        <v>0</v>
      </c>
      <c r="AP23">
        <v>6.27</v>
      </c>
      <c r="AQ23">
        <v>10.39</v>
      </c>
      <c r="AR23">
        <v>35.33</v>
      </c>
      <c r="AS23">
        <v>31.9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2844.2200000000003</v>
      </c>
    </row>
    <row r="24" spans="1:117">
      <c r="A24" t="s">
        <v>66</v>
      </c>
      <c r="B24">
        <v>0</v>
      </c>
      <c r="C24">
        <v>0</v>
      </c>
      <c r="D24">
        <v>43.57</v>
      </c>
      <c r="E24">
        <v>0</v>
      </c>
      <c r="F24">
        <v>0</v>
      </c>
      <c r="G24">
        <v>68.959999999999994</v>
      </c>
      <c r="H24">
        <v>0</v>
      </c>
      <c r="I24">
        <v>0</v>
      </c>
      <c r="J24">
        <v>59.73</v>
      </c>
      <c r="K24">
        <v>683.14</v>
      </c>
      <c r="L24">
        <v>559.57000000000005</v>
      </c>
      <c r="M24">
        <v>92</v>
      </c>
      <c r="N24">
        <v>118.76</v>
      </c>
      <c r="O24">
        <v>124.33</v>
      </c>
      <c r="P24">
        <v>98.1</v>
      </c>
      <c r="Q24">
        <v>19.98</v>
      </c>
      <c r="R24">
        <v>42.39</v>
      </c>
      <c r="S24">
        <v>26.4</v>
      </c>
      <c r="T24">
        <v>0</v>
      </c>
      <c r="U24">
        <v>415.12</v>
      </c>
      <c r="V24">
        <v>18.2</v>
      </c>
      <c r="W24">
        <v>45.83</v>
      </c>
      <c r="X24">
        <v>148.30000000000001</v>
      </c>
      <c r="Y24">
        <v>0</v>
      </c>
      <c r="Z24">
        <v>13.04</v>
      </c>
      <c r="AA24">
        <v>12.25</v>
      </c>
      <c r="AB24">
        <v>0</v>
      </c>
      <c r="AC24">
        <v>0</v>
      </c>
      <c r="AD24">
        <v>9.14</v>
      </c>
      <c r="AE24">
        <v>16.48</v>
      </c>
      <c r="AF24">
        <v>6.41</v>
      </c>
      <c r="AG24">
        <v>41.86</v>
      </c>
      <c r="AH24">
        <v>23.39</v>
      </c>
      <c r="AI24">
        <v>0</v>
      </c>
      <c r="AJ24">
        <v>0</v>
      </c>
      <c r="AK24">
        <v>51.01</v>
      </c>
      <c r="AL24">
        <v>26.73</v>
      </c>
      <c r="AM24">
        <v>15.81</v>
      </c>
      <c r="AN24">
        <v>0.75</v>
      </c>
      <c r="AO24">
        <v>0</v>
      </c>
      <c r="AP24">
        <v>6.27</v>
      </c>
      <c r="AQ24">
        <v>20.79</v>
      </c>
      <c r="AR24">
        <v>35.33</v>
      </c>
      <c r="AS24">
        <v>31.9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2895.54</v>
      </c>
    </row>
    <row r="25" spans="1:117">
      <c r="A25" t="s">
        <v>67</v>
      </c>
      <c r="B25">
        <v>0</v>
      </c>
      <c r="C25">
        <v>0</v>
      </c>
      <c r="D25">
        <v>43.57</v>
      </c>
      <c r="E25">
        <v>0</v>
      </c>
      <c r="F25">
        <v>0</v>
      </c>
      <c r="G25">
        <v>68.959999999999994</v>
      </c>
      <c r="H25">
        <v>0</v>
      </c>
      <c r="I25">
        <v>0</v>
      </c>
      <c r="J25">
        <v>59.73</v>
      </c>
      <c r="K25">
        <v>683.14</v>
      </c>
      <c r="L25">
        <v>559.57000000000005</v>
      </c>
      <c r="M25">
        <v>92</v>
      </c>
      <c r="N25">
        <v>118.76</v>
      </c>
      <c r="O25">
        <v>124.33</v>
      </c>
      <c r="P25">
        <v>98.1</v>
      </c>
      <c r="Q25">
        <v>19.98</v>
      </c>
      <c r="R25">
        <v>42.39</v>
      </c>
      <c r="S25">
        <v>26.4</v>
      </c>
      <c r="T25">
        <v>0</v>
      </c>
      <c r="U25">
        <v>415.12</v>
      </c>
      <c r="V25">
        <v>18.2</v>
      </c>
      <c r="W25">
        <v>45.83</v>
      </c>
      <c r="X25">
        <v>148.30000000000001</v>
      </c>
      <c r="Y25">
        <v>0</v>
      </c>
      <c r="Z25">
        <v>13.04</v>
      </c>
      <c r="AA25">
        <v>12.25</v>
      </c>
      <c r="AB25">
        <v>0</v>
      </c>
      <c r="AC25">
        <v>0</v>
      </c>
      <c r="AD25">
        <v>18.260000000000002</v>
      </c>
      <c r="AE25">
        <v>16.48</v>
      </c>
      <c r="AF25">
        <v>6.41</v>
      </c>
      <c r="AG25">
        <v>41.86</v>
      </c>
      <c r="AH25">
        <v>23.39</v>
      </c>
      <c r="AI25">
        <v>0</v>
      </c>
      <c r="AJ25">
        <v>0</v>
      </c>
      <c r="AK25">
        <v>51.01</v>
      </c>
      <c r="AL25">
        <v>26.73</v>
      </c>
      <c r="AM25">
        <v>15.81</v>
      </c>
      <c r="AN25">
        <v>0.75</v>
      </c>
      <c r="AO25">
        <v>0</v>
      </c>
      <c r="AP25">
        <v>6.27</v>
      </c>
      <c r="AQ25">
        <v>21.8</v>
      </c>
      <c r="AR25">
        <v>35.33</v>
      </c>
      <c r="AS25">
        <v>31.9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2905.6700000000005</v>
      </c>
    </row>
    <row r="26" spans="1:117">
      <c r="A26" t="s">
        <v>68</v>
      </c>
      <c r="B26">
        <v>0</v>
      </c>
      <c r="C26">
        <v>0</v>
      </c>
      <c r="D26">
        <v>43.57</v>
      </c>
      <c r="E26">
        <v>0</v>
      </c>
      <c r="F26">
        <v>0</v>
      </c>
      <c r="G26">
        <v>68.959999999999994</v>
      </c>
      <c r="H26">
        <v>0</v>
      </c>
      <c r="I26">
        <v>0</v>
      </c>
      <c r="J26">
        <v>59.73</v>
      </c>
      <c r="K26">
        <v>683.14</v>
      </c>
      <c r="L26">
        <v>532.16999999999996</v>
      </c>
      <c r="M26">
        <v>92</v>
      </c>
      <c r="N26">
        <v>118.76</v>
      </c>
      <c r="O26">
        <v>124.33</v>
      </c>
      <c r="P26">
        <v>98.1</v>
      </c>
      <c r="Q26">
        <v>19.98</v>
      </c>
      <c r="R26">
        <v>42.39</v>
      </c>
      <c r="S26">
        <v>26.4</v>
      </c>
      <c r="T26">
        <v>0</v>
      </c>
      <c r="U26">
        <v>415.12</v>
      </c>
      <c r="V26">
        <v>18.2</v>
      </c>
      <c r="W26">
        <v>45.83</v>
      </c>
      <c r="X26">
        <v>148.30000000000001</v>
      </c>
      <c r="Y26">
        <v>0</v>
      </c>
      <c r="Z26">
        <v>13.04</v>
      </c>
      <c r="AA26">
        <v>12.25</v>
      </c>
      <c r="AB26">
        <v>3.34</v>
      </c>
      <c r="AC26">
        <v>0</v>
      </c>
      <c r="AD26">
        <v>18.260000000000002</v>
      </c>
      <c r="AE26">
        <v>16.48</v>
      </c>
      <c r="AF26">
        <v>6.41</v>
      </c>
      <c r="AG26">
        <v>41.86</v>
      </c>
      <c r="AH26">
        <v>46.78</v>
      </c>
      <c r="AI26">
        <v>0</v>
      </c>
      <c r="AJ26">
        <v>0</v>
      </c>
      <c r="AK26">
        <v>51.01</v>
      </c>
      <c r="AL26">
        <v>26.73</v>
      </c>
      <c r="AM26">
        <v>15.81</v>
      </c>
      <c r="AN26">
        <v>0.75</v>
      </c>
      <c r="AO26">
        <v>0</v>
      </c>
      <c r="AP26">
        <v>6.27</v>
      </c>
      <c r="AQ26">
        <v>32.700000000000003</v>
      </c>
      <c r="AR26">
        <v>35.33</v>
      </c>
      <c r="AS26">
        <v>31.9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2915.9000000000005</v>
      </c>
    </row>
    <row r="27" spans="1:117">
      <c r="A27" t="s">
        <v>69</v>
      </c>
      <c r="B27">
        <v>0</v>
      </c>
      <c r="C27">
        <v>0</v>
      </c>
      <c r="D27">
        <v>43.57</v>
      </c>
      <c r="E27">
        <v>0</v>
      </c>
      <c r="F27">
        <v>0</v>
      </c>
      <c r="G27">
        <v>68.959999999999994</v>
      </c>
      <c r="H27">
        <v>0</v>
      </c>
      <c r="I27">
        <v>0</v>
      </c>
      <c r="J27">
        <v>59.73</v>
      </c>
      <c r="K27">
        <v>683.14</v>
      </c>
      <c r="L27">
        <v>532.16999999999996</v>
      </c>
      <c r="M27">
        <v>92</v>
      </c>
      <c r="N27">
        <v>118.76</v>
      </c>
      <c r="O27">
        <v>124.33</v>
      </c>
      <c r="P27">
        <v>98.1</v>
      </c>
      <c r="Q27">
        <v>19.98</v>
      </c>
      <c r="R27">
        <v>42.39</v>
      </c>
      <c r="S27">
        <v>26.4</v>
      </c>
      <c r="T27">
        <v>0</v>
      </c>
      <c r="U27">
        <v>415.12</v>
      </c>
      <c r="V27">
        <v>18.2</v>
      </c>
      <c r="W27">
        <v>45.83</v>
      </c>
      <c r="X27">
        <v>148.30000000000001</v>
      </c>
      <c r="Y27">
        <v>0</v>
      </c>
      <c r="Z27">
        <v>13.04</v>
      </c>
      <c r="AA27">
        <v>12.25</v>
      </c>
      <c r="AB27">
        <v>13.17</v>
      </c>
      <c r="AC27">
        <v>9.68</v>
      </c>
      <c r="AD27">
        <v>18.260000000000002</v>
      </c>
      <c r="AE27">
        <v>16.48</v>
      </c>
      <c r="AF27">
        <v>6.41</v>
      </c>
      <c r="AG27">
        <v>41.86</v>
      </c>
      <c r="AH27">
        <v>60.61</v>
      </c>
      <c r="AI27">
        <v>3.82</v>
      </c>
      <c r="AJ27">
        <v>0</v>
      </c>
      <c r="AK27">
        <v>51.01</v>
      </c>
      <c r="AL27">
        <v>26.73</v>
      </c>
      <c r="AM27">
        <v>15.81</v>
      </c>
      <c r="AN27">
        <v>0.75</v>
      </c>
      <c r="AO27">
        <v>0</v>
      </c>
      <c r="AP27">
        <v>0</v>
      </c>
      <c r="AQ27">
        <v>32.700000000000003</v>
      </c>
      <c r="AR27">
        <v>39.75</v>
      </c>
      <c r="AS27">
        <v>31.9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2951.2100000000005</v>
      </c>
    </row>
    <row r="28" spans="1:117">
      <c r="A28" t="s">
        <v>70</v>
      </c>
      <c r="B28">
        <v>0</v>
      </c>
      <c r="C28">
        <v>0</v>
      </c>
      <c r="D28">
        <v>43.57</v>
      </c>
      <c r="E28">
        <v>0</v>
      </c>
      <c r="F28">
        <v>0</v>
      </c>
      <c r="G28">
        <v>68.959999999999994</v>
      </c>
      <c r="H28">
        <v>0</v>
      </c>
      <c r="I28">
        <v>0</v>
      </c>
      <c r="J28">
        <v>59.73</v>
      </c>
      <c r="K28">
        <v>683.14</v>
      </c>
      <c r="L28">
        <v>532.16999999999996</v>
      </c>
      <c r="M28">
        <v>92</v>
      </c>
      <c r="N28">
        <v>118.76</v>
      </c>
      <c r="O28">
        <v>124.33</v>
      </c>
      <c r="P28">
        <v>98.1</v>
      </c>
      <c r="Q28">
        <v>19.98</v>
      </c>
      <c r="R28">
        <v>42.39</v>
      </c>
      <c r="S28">
        <v>26.4</v>
      </c>
      <c r="T28">
        <v>0</v>
      </c>
      <c r="U28">
        <v>415.12</v>
      </c>
      <c r="V28">
        <v>18.2</v>
      </c>
      <c r="W28">
        <v>45.83</v>
      </c>
      <c r="X28">
        <v>148.30000000000001</v>
      </c>
      <c r="Y28">
        <v>0</v>
      </c>
      <c r="Z28">
        <v>13.04</v>
      </c>
      <c r="AA28">
        <v>28.05</v>
      </c>
      <c r="AB28">
        <v>16</v>
      </c>
      <c r="AC28">
        <v>19.350000000000001</v>
      </c>
      <c r="AD28">
        <v>18.260000000000002</v>
      </c>
      <c r="AE28">
        <v>32.96</v>
      </c>
      <c r="AF28">
        <v>17.75</v>
      </c>
      <c r="AG28">
        <v>41.86</v>
      </c>
      <c r="AH28">
        <v>60.61</v>
      </c>
      <c r="AI28">
        <v>16.54</v>
      </c>
      <c r="AJ28">
        <v>0</v>
      </c>
      <c r="AK28">
        <v>51.01</v>
      </c>
      <c r="AL28">
        <v>26.73</v>
      </c>
      <c r="AM28">
        <v>15.81</v>
      </c>
      <c r="AN28">
        <v>0.75</v>
      </c>
      <c r="AO28">
        <v>0</v>
      </c>
      <c r="AP28">
        <v>0</v>
      </c>
      <c r="AQ28">
        <v>32.700000000000003</v>
      </c>
      <c r="AR28">
        <v>39.75</v>
      </c>
      <c r="AS28">
        <v>31.9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3020.0500000000006</v>
      </c>
    </row>
    <row r="29" spans="1:117">
      <c r="A29" t="s">
        <v>71</v>
      </c>
      <c r="B29">
        <v>0</v>
      </c>
      <c r="C29">
        <v>0</v>
      </c>
      <c r="D29">
        <v>43.57</v>
      </c>
      <c r="E29">
        <v>0</v>
      </c>
      <c r="F29">
        <v>0</v>
      </c>
      <c r="G29">
        <v>68.959999999999994</v>
      </c>
      <c r="H29">
        <v>0</v>
      </c>
      <c r="I29">
        <v>0</v>
      </c>
      <c r="J29">
        <v>59.73</v>
      </c>
      <c r="K29">
        <v>683.14</v>
      </c>
      <c r="L29">
        <v>482.17</v>
      </c>
      <c r="M29">
        <v>92</v>
      </c>
      <c r="N29">
        <v>118.76</v>
      </c>
      <c r="O29">
        <v>124.33</v>
      </c>
      <c r="P29">
        <v>98.1</v>
      </c>
      <c r="Q29">
        <v>19.98</v>
      </c>
      <c r="R29">
        <v>42.39</v>
      </c>
      <c r="S29">
        <v>26.4</v>
      </c>
      <c r="T29">
        <v>0</v>
      </c>
      <c r="U29">
        <v>415.12</v>
      </c>
      <c r="V29">
        <v>18.2</v>
      </c>
      <c r="W29">
        <v>45.83</v>
      </c>
      <c r="X29">
        <v>148.30000000000001</v>
      </c>
      <c r="Y29">
        <v>0</v>
      </c>
      <c r="Z29">
        <v>19.559999999999999</v>
      </c>
      <c r="AA29">
        <v>42.15</v>
      </c>
      <c r="AB29">
        <v>39.51</v>
      </c>
      <c r="AC29">
        <v>29.06</v>
      </c>
      <c r="AD29">
        <v>18.27</v>
      </c>
      <c r="AE29">
        <v>49.43</v>
      </c>
      <c r="AF29">
        <v>39.049999999999997</v>
      </c>
      <c r="AG29">
        <v>41.86</v>
      </c>
      <c r="AH29">
        <v>116.57</v>
      </c>
      <c r="AI29">
        <v>16.54</v>
      </c>
      <c r="AJ29">
        <v>0</v>
      </c>
      <c r="AK29">
        <v>51.01</v>
      </c>
      <c r="AL29">
        <v>26.73</v>
      </c>
      <c r="AM29">
        <v>15.81</v>
      </c>
      <c r="AN29">
        <v>0.75</v>
      </c>
      <c r="AO29">
        <v>0</v>
      </c>
      <c r="AP29">
        <v>0</v>
      </c>
      <c r="AQ29">
        <v>42.71</v>
      </c>
      <c r="AR29">
        <v>39.75</v>
      </c>
      <c r="AS29">
        <v>31.9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3127.6400000000008</v>
      </c>
    </row>
    <row r="30" spans="1:117">
      <c r="A30" t="s">
        <v>72</v>
      </c>
      <c r="B30">
        <v>0</v>
      </c>
      <c r="C30">
        <v>0</v>
      </c>
      <c r="D30">
        <v>43.57</v>
      </c>
      <c r="E30">
        <v>0</v>
      </c>
      <c r="F30">
        <v>0</v>
      </c>
      <c r="G30">
        <v>68.959999999999994</v>
      </c>
      <c r="H30">
        <v>0</v>
      </c>
      <c r="I30">
        <v>0</v>
      </c>
      <c r="J30">
        <v>59.73</v>
      </c>
      <c r="K30">
        <v>683.14</v>
      </c>
      <c r="L30">
        <v>482.17</v>
      </c>
      <c r="M30">
        <v>92</v>
      </c>
      <c r="N30">
        <v>118.76</v>
      </c>
      <c r="O30">
        <v>124.33</v>
      </c>
      <c r="P30">
        <v>98.1</v>
      </c>
      <c r="Q30">
        <v>19.98</v>
      </c>
      <c r="R30">
        <v>42.39</v>
      </c>
      <c r="S30">
        <v>26.4</v>
      </c>
      <c r="T30">
        <v>0</v>
      </c>
      <c r="U30">
        <v>415.12</v>
      </c>
      <c r="V30">
        <v>18.2</v>
      </c>
      <c r="W30">
        <v>45.83</v>
      </c>
      <c r="X30">
        <v>148.30000000000001</v>
      </c>
      <c r="Y30">
        <v>0</v>
      </c>
      <c r="Z30">
        <v>19.559999999999999</v>
      </c>
      <c r="AA30">
        <v>42.15</v>
      </c>
      <c r="AB30">
        <v>39.51</v>
      </c>
      <c r="AC30">
        <v>29.06</v>
      </c>
      <c r="AD30">
        <v>27.41</v>
      </c>
      <c r="AE30">
        <v>49.43</v>
      </c>
      <c r="AF30">
        <v>39.049999999999997</v>
      </c>
      <c r="AG30">
        <v>41.86</v>
      </c>
      <c r="AH30">
        <v>116.95</v>
      </c>
      <c r="AI30">
        <v>16.54</v>
      </c>
      <c r="AJ30">
        <v>0</v>
      </c>
      <c r="AK30">
        <v>51.01</v>
      </c>
      <c r="AL30">
        <v>26.73</v>
      </c>
      <c r="AM30">
        <v>15.81</v>
      </c>
      <c r="AN30">
        <v>0.75</v>
      </c>
      <c r="AO30">
        <v>0</v>
      </c>
      <c r="AP30">
        <v>0</v>
      </c>
      <c r="AQ30">
        <v>42.71</v>
      </c>
      <c r="AR30">
        <v>39.75</v>
      </c>
      <c r="AS30">
        <v>31.9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3137.1600000000003</v>
      </c>
    </row>
    <row r="31" spans="1:117">
      <c r="A31" t="s">
        <v>73</v>
      </c>
      <c r="B31">
        <v>0</v>
      </c>
      <c r="C31">
        <v>0</v>
      </c>
      <c r="D31">
        <v>43.37</v>
      </c>
      <c r="E31">
        <v>0</v>
      </c>
      <c r="F31">
        <v>0</v>
      </c>
      <c r="G31">
        <v>68.959999999999994</v>
      </c>
      <c r="H31">
        <v>0</v>
      </c>
      <c r="I31">
        <v>0</v>
      </c>
      <c r="J31">
        <v>59.73</v>
      </c>
      <c r="K31">
        <v>683.14</v>
      </c>
      <c r="L31">
        <v>559.57000000000005</v>
      </c>
      <c r="M31">
        <v>92</v>
      </c>
      <c r="N31">
        <v>118.76</v>
      </c>
      <c r="O31">
        <v>124.33</v>
      </c>
      <c r="P31">
        <v>98.1</v>
      </c>
      <c r="Q31">
        <v>19.98</v>
      </c>
      <c r="R31">
        <v>42.39</v>
      </c>
      <c r="S31">
        <v>26.4</v>
      </c>
      <c r="T31">
        <v>0</v>
      </c>
      <c r="U31">
        <v>415.12</v>
      </c>
      <c r="V31">
        <v>18.2</v>
      </c>
      <c r="W31">
        <v>45.83</v>
      </c>
      <c r="X31">
        <v>148.30000000000001</v>
      </c>
      <c r="Y31">
        <v>0</v>
      </c>
      <c r="Z31">
        <v>19.559999999999999</v>
      </c>
      <c r="AA31">
        <v>42.15</v>
      </c>
      <c r="AB31">
        <v>39.51</v>
      </c>
      <c r="AC31">
        <v>29.06</v>
      </c>
      <c r="AD31">
        <v>27.41</v>
      </c>
      <c r="AE31">
        <v>49.43</v>
      </c>
      <c r="AF31">
        <v>39.049999999999997</v>
      </c>
      <c r="AG31">
        <v>41.86</v>
      </c>
      <c r="AH31">
        <v>140.35</v>
      </c>
      <c r="AI31">
        <v>16.54</v>
      </c>
      <c r="AJ31">
        <v>0</v>
      </c>
      <c r="AK31">
        <v>51.01</v>
      </c>
      <c r="AL31">
        <v>26.73</v>
      </c>
      <c r="AM31">
        <v>15.81</v>
      </c>
      <c r="AN31">
        <v>0.75</v>
      </c>
      <c r="AO31">
        <v>0</v>
      </c>
      <c r="AP31">
        <v>0</v>
      </c>
      <c r="AQ31">
        <v>42.71</v>
      </c>
      <c r="AR31">
        <v>35.33</v>
      </c>
      <c r="AS31">
        <v>31.9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3233.34</v>
      </c>
    </row>
    <row r="32" spans="1:117">
      <c r="A32" t="s">
        <v>74</v>
      </c>
      <c r="B32">
        <v>0</v>
      </c>
      <c r="C32">
        <v>0</v>
      </c>
      <c r="D32">
        <v>43.37</v>
      </c>
      <c r="E32">
        <v>0</v>
      </c>
      <c r="F32">
        <v>0</v>
      </c>
      <c r="G32">
        <v>68.959999999999994</v>
      </c>
      <c r="H32">
        <v>0</v>
      </c>
      <c r="I32">
        <v>0</v>
      </c>
      <c r="J32">
        <v>59.73</v>
      </c>
      <c r="K32">
        <v>683.14</v>
      </c>
      <c r="L32">
        <v>559.57000000000005</v>
      </c>
      <c r="M32">
        <v>92</v>
      </c>
      <c r="N32">
        <v>118.76</v>
      </c>
      <c r="O32">
        <v>124.33</v>
      </c>
      <c r="P32">
        <v>98.1</v>
      </c>
      <c r="Q32">
        <v>19.98</v>
      </c>
      <c r="R32">
        <v>42.39</v>
      </c>
      <c r="S32">
        <v>26.4</v>
      </c>
      <c r="T32">
        <v>0</v>
      </c>
      <c r="U32">
        <v>415.12</v>
      </c>
      <c r="V32">
        <v>18.2</v>
      </c>
      <c r="W32">
        <v>45.83</v>
      </c>
      <c r="X32">
        <v>148.30000000000001</v>
      </c>
      <c r="Y32">
        <v>0</v>
      </c>
      <c r="Z32">
        <v>19.559999999999999</v>
      </c>
      <c r="AA32">
        <v>42.15</v>
      </c>
      <c r="AB32">
        <v>39.51</v>
      </c>
      <c r="AC32">
        <v>29.06</v>
      </c>
      <c r="AD32">
        <v>27.41</v>
      </c>
      <c r="AE32">
        <v>49.43</v>
      </c>
      <c r="AF32">
        <v>39.049999999999997</v>
      </c>
      <c r="AG32">
        <v>41.86</v>
      </c>
      <c r="AH32">
        <v>140.35</v>
      </c>
      <c r="AI32">
        <v>16.54</v>
      </c>
      <c r="AJ32">
        <v>0</v>
      </c>
      <c r="AK32">
        <v>51.01</v>
      </c>
      <c r="AL32">
        <v>26.73</v>
      </c>
      <c r="AM32">
        <v>15.81</v>
      </c>
      <c r="AN32">
        <v>0.75</v>
      </c>
      <c r="AO32">
        <v>0</v>
      </c>
      <c r="AP32">
        <v>0</v>
      </c>
      <c r="AQ32">
        <v>42.71</v>
      </c>
      <c r="AR32">
        <v>35.33</v>
      </c>
      <c r="AS32">
        <v>31.9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3233.34</v>
      </c>
    </row>
    <row r="33" spans="1:117">
      <c r="A33" t="s">
        <v>75</v>
      </c>
      <c r="B33">
        <v>0</v>
      </c>
      <c r="C33">
        <v>0</v>
      </c>
      <c r="D33">
        <v>43.37</v>
      </c>
      <c r="E33">
        <v>0</v>
      </c>
      <c r="F33">
        <v>0</v>
      </c>
      <c r="G33">
        <v>68.959999999999994</v>
      </c>
      <c r="H33">
        <v>0</v>
      </c>
      <c r="I33">
        <v>0</v>
      </c>
      <c r="J33">
        <v>59.73</v>
      </c>
      <c r="K33">
        <v>683.14</v>
      </c>
      <c r="L33">
        <v>559.57000000000005</v>
      </c>
      <c r="M33">
        <v>92</v>
      </c>
      <c r="N33">
        <v>118.76</v>
      </c>
      <c r="O33">
        <v>124.33</v>
      </c>
      <c r="P33">
        <v>98.1</v>
      </c>
      <c r="Q33">
        <v>19.98</v>
      </c>
      <c r="R33">
        <v>42.39</v>
      </c>
      <c r="S33">
        <v>26.4</v>
      </c>
      <c r="T33">
        <v>0</v>
      </c>
      <c r="U33">
        <v>415.12</v>
      </c>
      <c r="V33">
        <v>18.2</v>
      </c>
      <c r="W33">
        <v>45.83</v>
      </c>
      <c r="X33">
        <v>148.30000000000001</v>
      </c>
      <c r="Y33">
        <v>0</v>
      </c>
      <c r="Z33">
        <v>19.559999999999999</v>
      </c>
      <c r="AA33">
        <v>42.15</v>
      </c>
      <c r="AB33">
        <v>39.51</v>
      </c>
      <c r="AC33">
        <v>29.06</v>
      </c>
      <c r="AD33">
        <v>27.41</v>
      </c>
      <c r="AE33">
        <v>49.43</v>
      </c>
      <c r="AF33">
        <v>39.049999999999997</v>
      </c>
      <c r="AG33">
        <v>41.86</v>
      </c>
      <c r="AH33">
        <v>116.95</v>
      </c>
      <c r="AI33">
        <v>16.54</v>
      </c>
      <c r="AJ33">
        <v>0</v>
      </c>
      <c r="AK33">
        <v>51.01</v>
      </c>
      <c r="AL33">
        <v>26.73</v>
      </c>
      <c r="AM33">
        <v>15.81</v>
      </c>
      <c r="AN33">
        <v>0.73</v>
      </c>
      <c r="AO33">
        <v>0</v>
      </c>
      <c r="AP33">
        <v>0</v>
      </c>
      <c r="AQ33">
        <v>42.71</v>
      </c>
      <c r="AR33">
        <v>35.33</v>
      </c>
      <c r="AS33">
        <v>31.9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3209.92</v>
      </c>
    </row>
    <row r="34" spans="1:117">
      <c r="A34" t="s">
        <v>76</v>
      </c>
      <c r="B34">
        <v>0</v>
      </c>
      <c r="C34">
        <v>0</v>
      </c>
      <c r="D34">
        <v>43.37</v>
      </c>
      <c r="E34">
        <v>0</v>
      </c>
      <c r="F34">
        <v>0</v>
      </c>
      <c r="G34">
        <v>68.959999999999994</v>
      </c>
      <c r="H34">
        <v>0</v>
      </c>
      <c r="I34">
        <v>0</v>
      </c>
      <c r="J34">
        <v>59.73</v>
      </c>
      <c r="K34">
        <v>683.14</v>
      </c>
      <c r="L34">
        <v>559.57000000000005</v>
      </c>
      <c r="M34">
        <v>92</v>
      </c>
      <c r="N34">
        <v>118.76</v>
      </c>
      <c r="O34">
        <v>124.33</v>
      </c>
      <c r="P34">
        <v>98.1</v>
      </c>
      <c r="Q34">
        <v>19.98</v>
      </c>
      <c r="R34">
        <v>42.39</v>
      </c>
      <c r="S34">
        <v>26.4</v>
      </c>
      <c r="T34">
        <v>0</v>
      </c>
      <c r="U34">
        <v>415.12</v>
      </c>
      <c r="V34">
        <v>18.2</v>
      </c>
      <c r="W34">
        <v>45.83</v>
      </c>
      <c r="X34">
        <v>148.30000000000001</v>
      </c>
      <c r="Y34">
        <v>0</v>
      </c>
      <c r="Z34">
        <v>6.52</v>
      </c>
      <c r="AA34">
        <v>42.15</v>
      </c>
      <c r="AB34">
        <v>26.34</v>
      </c>
      <c r="AC34">
        <v>9.68</v>
      </c>
      <c r="AD34">
        <v>18.260000000000002</v>
      </c>
      <c r="AE34">
        <v>32.96</v>
      </c>
      <c r="AF34">
        <v>17.75</v>
      </c>
      <c r="AG34">
        <v>41.86</v>
      </c>
      <c r="AH34">
        <v>116.95</v>
      </c>
      <c r="AI34">
        <v>15.27</v>
      </c>
      <c r="AJ34">
        <v>0</v>
      </c>
      <c r="AK34">
        <v>51.01</v>
      </c>
      <c r="AL34">
        <v>26.73</v>
      </c>
      <c r="AM34">
        <v>15.81</v>
      </c>
      <c r="AN34">
        <v>0.73</v>
      </c>
      <c r="AO34">
        <v>0</v>
      </c>
      <c r="AP34">
        <v>0</v>
      </c>
      <c r="AQ34">
        <v>42.71</v>
      </c>
      <c r="AR34">
        <v>35.33</v>
      </c>
      <c r="AS34">
        <v>31.9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3116.1400000000003</v>
      </c>
    </row>
    <row r="35" spans="1:117">
      <c r="A35" t="s">
        <v>77</v>
      </c>
      <c r="B35">
        <v>0</v>
      </c>
      <c r="C35">
        <v>0</v>
      </c>
      <c r="D35">
        <v>43.37</v>
      </c>
      <c r="E35">
        <v>0</v>
      </c>
      <c r="F35">
        <v>0</v>
      </c>
      <c r="G35">
        <v>68.959999999999994</v>
      </c>
      <c r="H35">
        <v>0</v>
      </c>
      <c r="I35">
        <v>0</v>
      </c>
      <c r="J35">
        <v>59.73</v>
      </c>
      <c r="K35">
        <v>683.14</v>
      </c>
      <c r="L35">
        <v>559.57000000000005</v>
      </c>
      <c r="M35">
        <v>92</v>
      </c>
      <c r="N35">
        <v>118.76</v>
      </c>
      <c r="O35">
        <v>124.33</v>
      </c>
      <c r="P35">
        <v>98.1</v>
      </c>
      <c r="Q35">
        <v>19.98</v>
      </c>
      <c r="R35">
        <v>42.39</v>
      </c>
      <c r="S35">
        <v>26.4</v>
      </c>
      <c r="T35">
        <v>0</v>
      </c>
      <c r="U35">
        <v>418.77</v>
      </c>
      <c r="V35">
        <v>18.2</v>
      </c>
      <c r="W35">
        <v>45.83</v>
      </c>
      <c r="X35">
        <v>148.30000000000001</v>
      </c>
      <c r="Y35">
        <v>0</v>
      </c>
      <c r="Z35">
        <v>6.52</v>
      </c>
      <c r="AA35">
        <v>24.49</v>
      </c>
      <c r="AB35">
        <v>26.34</v>
      </c>
      <c r="AC35">
        <v>9.68</v>
      </c>
      <c r="AD35">
        <v>18.260000000000002</v>
      </c>
      <c r="AE35">
        <v>16.48</v>
      </c>
      <c r="AF35">
        <v>8.8699999999999992</v>
      </c>
      <c r="AG35">
        <v>41.86</v>
      </c>
      <c r="AH35">
        <v>116.95</v>
      </c>
      <c r="AI35">
        <v>3.57</v>
      </c>
      <c r="AJ35">
        <v>0</v>
      </c>
      <c r="AK35">
        <v>51.01</v>
      </c>
      <c r="AL35">
        <v>26.73</v>
      </c>
      <c r="AM35">
        <v>15.81</v>
      </c>
      <c r="AN35">
        <v>0.73</v>
      </c>
      <c r="AO35">
        <v>0</v>
      </c>
      <c r="AP35">
        <v>0</v>
      </c>
      <c r="AQ35">
        <v>42.71</v>
      </c>
      <c r="AR35">
        <v>35.33</v>
      </c>
      <c r="AS35">
        <v>31.9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3065.07</v>
      </c>
    </row>
    <row r="36" spans="1:117">
      <c r="A36" t="s">
        <v>78</v>
      </c>
      <c r="B36">
        <v>0</v>
      </c>
      <c r="C36">
        <v>0</v>
      </c>
      <c r="D36">
        <v>43.37</v>
      </c>
      <c r="E36">
        <v>0</v>
      </c>
      <c r="F36">
        <v>0</v>
      </c>
      <c r="G36">
        <v>68.959999999999994</v>
      </c>
      <c r="H36">
        <v>0</v>
      </c>
      <c r="I36">
        <v>0</v>
      </c>
      <c r="J36">
        <v>59.73</v>
      </c>
      <c r="K36">
        <v>683.14</v>
      </c>
      <c r="L36">
        <v>559.57000000000005</v>
      </c>
      <c r="M36">
        <v>92</v>
      </c>
      <c r="N36">
        <v>118.76</v>
      </c>
      <c r="O36">
        <v>124.33</v>
      </c>
      <c r="P36">
        <v>98.1</v>
      </c>
      <c r="Q36">
        <v>19.98</v>
      </c>
      <c r="R36">
        <v>42.39</v>
      </c>
      <c r="S36">
        <v>26.4</v>
      </c>
      <c r="T36">
        <v>0</v>
      </c>
      <c r="U36">
        <v>418.77</v>
      </c>
      <c r="V36">
        <v>18.2</v>
      </c>
      <c r="W36">
        <v>45.83</v>
      </c>
      <c r="X36">
        <v>148.30000000000001</v>
      </c>
      <c r="Y36">
        <v>0</v>
      </c>
      <c r="Z36">
        <v>6.52</v>
      </c>
      <c r="AA36">
        <v>23.7</v>
      </c>
      <c r="AB36">
        <v>26.34</v>
      </c>
      <c r="AC36">
        <v>9.68</v>
      </c>
      <c r="AD36">
        <v>9.14</v>
      </c>
      <c r="AE36">
        <v>16.48</v>
      </c>
      <c r="AF36">
        <v>8.8699999999999992</v>
      </c>
      <c r="AG36">
        <v>41.86</v>
      </c>
      <c r="AH36">
        <v>93.56</v>
      </c>
      <c r="AI36">
        <v>0</v>
      </c>
      <c r="AJ36">
        <v>0</v>
      </c>
      <c r="AK36">
        <v>51.01</v>
      </c>
      <c r="AL36">
        <v>26.73</v>
      </c>
      <c r="AM36">
        <v>15.81</v>
      </c>
      <c r="AN36">
        <v>0.73</v>
      </c>
      <c r="AO36">
        <v>0</v>
      </c>
      <c r="AP36">
        <v>0</v>
      </c>
      <c r="AQ36">
        <v>32.700000000000003</v>
      </c>
      <c r="AR36">
        <v>39.75</v>
      </c>
      <c r="AS36">
        <v>31.9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3022.6099999999997</v>
      </c>
    </row>
    <row r="37" spans="1:117">
      <c r="A37" t="s">
        <v>79</v>
      </c>
      <c r="B37">
        <v>0</v>
      </c>
      <c r="C37">
        <v>0</v>
      </c>
      <c r="D37">
        <v>43.37</v>
      </c>
      <c r="E37">
        <v>0</v>
      </c>
      <c r="F37">
        <v>0</v>
      </c>
      <c r="G37">
        <v>68.959999999999994</v>
      </c>
      <c r="H37">
        <v>0</v>
      </c>
      <c r="I37">
        <v>0</v>
      </c>
      <c r="J37">
        <v>59.73</v>
      </c>
      <c r="K37">
        <v>683.14</v>
      </c>
      <c r="L37">
        <v>559.57000000000005</v>
      </c>
      <c r="M37">
        <v>92</v>
      </c>
      <c r="N37">
        <v>118.76</v>
      </c>
      <c r="O37">
        <v>124.33</v>
      </c>
      <c r="P37">
        <v>98.1</v>
      </c>
      <c r="Q37">
        <v>20.85</v>
      </c>
      <c r="R37">
        <v>42.39</v>
      </c>
      <c r="S37">
        <v>26.4</v>
      </c>
      <c r="T37">
        <v>0</v>
      </c>
      <c r="U37">
        <v>418.77</v>
      </c>
      <c r="V37">
        <v>18.2</v>
      </c>
      <c r="W37">
        <v>45.83</v>
      </c>
      <c r="X37">
        <v>148.30000000000001</v>
      </c>
      <c r="Y37">
        <v>0</v>
      </c>
      <c r="Z37">
        <v>13.04</v>
      </c>
      <c r="AA37">
        <v>23.7</v>
      </c>
      <c r="AB37">
        <v>13.17</v>
      </c>
      <c r="AC37">
        <v>9.68</v>
      </c>
      <c r="AD37">
        <v>9.14</v>
      </c>
      <c r="AE37">
        <v>16.48</v>
      </c>
      <c r="AF37">
        <v>8.8699999999999992</v>
      </c>
      <c r="AG37">
        <v>41.86</v>
      </c>
      <c r="AH37">
        <v>70.17</v>
      </c>
      <c r="AI37">
        <v>0</v>
      </c>
      <c r="AJ37">
        <v>0</v>
      </c>
      <c r="AK37">
        <v>51.01</v>
      </c>
      <c r="AL37">
        <v>26.73</v>
      </c>
      <c r="AM37">
        <v>15.81</v>
      </c>
      <c r="AN37">
        <v>0.73</v>
      </c>
      <c r="AO37">
        <v>0</v>
      </c>
      <c r="AP37">
        <v>0</v>
      </c>
      <c r="AQ37">
        <v>32.700000000000003</v>
      </c>
      <c r="AR37">
        <v>39.75</v>
      </c>
      <c r="AS37">
        <v>31.9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2993.4399999999996</v>
      </c>
    </row>
    <row r="38" spans="1:117">
      <c r="A38" t="s">
        <v>80</v>
      </c>
      <c r="B38">
        <v>0</v>
      </c>
      <c r="C38">
        <v>0</v>
      </c>
      <c r="D38">
        <v>43.37</v>
      </c>
      <c r="E38">
        <v>0</v>
      </c>
      <c r="F38">
        <v>0</v>
      </c>
      <c r="G38">
        <v>68.959999999999994</v>
      </c>
      <c r="H38">
        <v>0</v>
      </c>
      <c r="I38">
        <v>0</v>
      </c>
      <c r="J38">
        <v>59.73</v>
      </c>
      <c r="K38">
        <v>683.14</v>
      </c>
      <c r="L38">
        <v>559.57000000000005</v>
      </c>
      <c r="M38">
        <v>92</v>
      </c>
      <c r="N38">
        <v>118.76</v>
      </c>
      <c r="O38">
        <v>124.33</v>
      </c>
      <c r="P38">
        <v>98.1</v>
      </c>
      <c r="Q38">
        <v>20.85</v>
      </c>
      <c r="R38">
        <v>42.39</v>
      </c>
      <c r="S38">
        <v>26.4</v>
      </c>
      <c r="T38">
        <v>0</v>
      </c>
      <c r="U38">
        <v>418.77</v>
      </c>
      <c r="V38">
        <v>18.2</v>
      </c>
      <c r="W38">
        <v>45.83</v>
      </c>
      <c r="X38">
        <v>148.30000000000001</v>
      </c>
      <c r="Y38">
        <v>0</v>
      </c>
      <c r="Z38">
        <v>13.04</v>
      </c>
      <c r="AA38">
        <v>11.85</v>
      </c>
      <c r="AB38">
        <v>13.17</v>
      </c>
      <c r="AC38">
        <v>9.68</v>
      </c>
      <c r="AD38">
        <v>9.14</v>
      </c>
      <c r="AE38">
        <v>16.48</v>
      </c>
      <c r="AF38">
        <v>8.8699999999999992</v>
      </c>
      <c r="AG38">
        <v>41.86</v>
      </c>
      <c r="AH38">
        <v>46.78</v>
      </c>
      <c r="AI38">
        <v>0</v>
      </c>
      <c r="AJ38">
        <v>0</v>
      </c>
      <c r="AK38">
        <v>51.01</v>
      </c>
      <c r="AL38">
        <v>26.73</v>
      </c>
      <c r="AM38">
        <v>10.53</v>
      </c>
      <c r="AN38">
        <v>0.73</v>
      </c>
      <c r="AO38">
        <v>0</v>
      </c>
      <c r="AP38">
        <v>0</v>
      </c>
      <c r="AQ38">
        <v>20.91</v>
      </c>
      <c r="AR38">
        <v>39.75</v>
      </c>
      <c r="AS38">
        <v>31.9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2941.13</v>
      </c>
    </row>
    <row r="39" spans="1:117">
      <c r="A39" t="s">
        <v>81</v>
      </c>
      <c r="B39">
        <v>0</v>
      </c>
      <c r="C39">
        <v>0</v>
      </c>
      <c r="D39">
        <v>43.37</v>
      </c>
      <c r="E39">
        <v>0</v>
      </c>
      <c r="F39">
        <v>0</v>
      </c>
      <c r="G39">
        <v>68.959999999999994</v>
      </c>
      <c r="H39">
        <v>0</v>
      </c>
      <c r="I39">
        <v>0</v>
      </c>
      <c r="J39">
        <v>59.73</v>
      </c>
      <c r="K39">
        <v>683.14</v>
      </c>
      <c r="L39">
        <v>559.57000000000005</v>
      </c>
      <c r="M39">
        <v>92</v>
      </c>
      <c r="N39">
        <v>118.76</v>
      </c>
      <c r="O39">
        <v>124.33</v>
      </c>
      <c r="P39">
        <v>98.1</v>
      </c>
      <c r="Q39">
        <v>20.85</v>
      </c>
      <c r="R39">
        <v>42.39</v>
      </c>
      <c r="S39">
        <v>26.4</v>
      </c>
      <c r="T39">
        <v>0</v>
      </c>
      <c r="U39">
        <v>418.77</v>
      </c>
      <c r="V39">
        <v>18.2</v>
      </c>
      <c r="W39">
        <v>45.83</v>
      </c>
      <c r="X39">
        <v>148.30000000000001</v>
      </c>
      <c r="Y39">
        <v>0</v>
      </c>
      <c r="Z39">
        <v>13.04</v>
      </c>
      <c r="AA39">
        <v>0</v>
      </c>
      <c r="AB39">
        <v>13.17</v>
      </c>
      <c r="AC39">
        <v>9.68</v>
      </c>
      <c r="AD39">
        <v>9.14</v>
      </c>
      <c r="AE39">
        <v>16.48</v>
      </c>
      <c r="AF39">
        <v>8.8699999999999992</v>
      </c>
      <c r="AG39">
        <v>41.86</v>
      </c>
      <c r="AH39">
        <v>23.01</v>
      </c>
      <c r="AI39">
        <v>0</v>
      </c>
      <c r="AJ39">
        <v>0</v>
      </c>
      <c r="AK39">
        <v>51.01</v>
      </c>
      <c r="AL39">
        <v>26.73</v>
      </c>
      <c r="AM39">
        <v>10.53</v>
      </c>
      <c r="AN39">
        <v>0.73</v>
      </c>
      <c r="AO39">
        <v>0</v>
      </c>
      <c r="AP39">
        <v>0</v>
      </c>
      <c r="AQ39">
        <v>20.91</v>
      </c>
      <c r="AR39">
        <v>39.75</v>
      </c>
      <c r="AS39">
        <v>31.9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2905.51</v>
      </c>
    </row>
    <row r="40" spans="1:117">
      <c r="A40" t="s">
        <v>82</v>
      </c>
      <c r="B40">
        <v>0</v>
      </c>
      <c r="C40">
        <v>0</v>
      </c>
      <c r="D40">
        <v>43.37</v>
      </c>
      <c r="E40">
        <v>0</v>
      </c>
      <c r="F40">
        <v>0</v>
      </c>
      <c r="G40">
        <v>68.959999999999994</v>
      </c>
      <c r="H40">
        <v>0</v>
      </c>
      <c r="I40">
        <v>0</v>
      </c>
      <c r="J40">
        <v>59.73</v>
      </c>
      <c r="K40">
        <v>683.14</v>
      </c>
      <c r="L40">
        <v>559.57000000000005</v>
      </c>
      <c r="M40">
        <v>92</v>
      </c>
      <c r="N40">
        <v>118.76</v>
      </c>
      <c r="O40">
        <v>124.33</v>
      </c>
      <c r="P40">
        <v>98.1</v>
      </c>
      <c r="Q40">
        <v>20.85</v>
      </c>
      <c r="R40">
        <v>42.39</v>
      </c>
      <c r="S40">
        <v>26.4</v>
      </c>
      <c r="T40">
        <v>0</v>
      </c>
      <c r="U40">
        <v>418.77</v>
      </c>
      <c r="V40">
        <v>18.2</v>
      </c>
      <c r="W40">
        <v>45.83</v>
      </c>
      <c r="X40">
        <v>148.30000000000001</v>
      </c>
      <c r="Y40">
        <v>0</v>
      </c>
      <c r="Z40">
        <v>13.04</v>
      </c>
      <c r="AA40">
        <v>0</v>
      </c>
      <c r="AB40">
        <v>13.17</v>
      </c>
      <c r="AC40">
        <v>9.68</v>
      </c>
      <c r="AD40">
        <v>0</v>
      </c>
      <c r="AE40">
        <v>16.48</v>
      </c>
      <c r="AF40">
        <v>8.8699999999999992</v>
      </c>
      <c r="AG40">
        <v>41.86</v>
      </c>
      <c r="AH40">
        <v>0</v>
      </c>
      <c r="AI40">
        <v>0</v>
      </c>
      <c r="AJ40">
        <v>0</v>
      </c>
      <c r="AK40">
        <v>51.01</v>
      </c>
      <c r="AL40">
        <v>26.73</v>
      </c>
      <c r="AM40">
        <v>10.53</v>
      </c>
      <c r="AN40">
        <v>0.73</v>
      </c>
      <c r="AO40">
        <v>0</v>
      </c>
      <c r="AP40">
        <v>0</v>
      </c>
      <c r="AQ40">
        <v>10.08</v>
      </c>
      <c r="AR40">
        <v>35.33</v>
      </c>
      <c r="AS40">
        <v>31.9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2858.11</v>
      </c>
    </row>
    <row r="41" spans="1:117">
      <c r="A41" t="s">
        <v>83</v>
      </c>
      <c r="B41">
        <v>0</v>
      </c>
      <c r="C41">
        <v>0</v>
      </c>
      <c r="D41">
        <v>43.26</v>
      </c>
      <c r="E41">
        <v>0</v>
      </c>
      <c r="F41">
        <v>0</v>
      </c>
      <c r="G41">
        <v>68.959999999999994</v>
      </c>
      <c r="H41">
        <v>0</v>
      </c>
      <c r="I41">
        <v>0</v>
      </c>
      <c r="J41">
        <v>59.73</v>
      </c>
      <c r="K41">
        <v>683.14</v>
      </c>
      <c r="L41">
        <v>559.57000000000005</v>
      </c>
      <c r="M41">
        <v>92</v>
      </c>
      <c r="N41">
        <v>118.76</v>
      </c>
      <c r="O41">
        <v>124.33</v>
      </c>
      <c r="P41">
        <v>98.1</v>
      </c>
      <c r="Q41">
        <v>20.85</v>
      </c>
      <c r="R41">
        <v>42.39</v>
      </c>
      <c r="S41">
        <v>26.4</v>
      </c>
      <c r="T41">
        <v>0</v>
      </c>
      <c r="U41">
        <v>418.77</v>
      </c>
      <c r="V41">
        <v>18.2</v>
      </c>
      <c r="W41">
        <v>45.83</v>
      </c>
      <c r="X41">
        <v>148.30000000000001</v>
      </c>
      <c r="Y41">
        <v>0</v>
      </c>
      <c r="Z41">
        <v>13.04</v>
      </c>
      <c r="AA41">
        <v>0</v>
      </c>
      <c r="AB41">
        <v>13.17</v>
      </c>
      <c r="AC41">
        <v>9.68</v>
      </c>
      <c r="AD41">
        <v>0</v>
      </c>
      <c r="AE41">
        <v>16.48</v>
      </c>
      <c r="AF41">
        <v>8.8699999999999992</v>
      </c>
      <c r="AG41">
        <v>41.86</v>
      </c>
      <c r="AH41">
        <v>0</v>
      </c>
      <c r="AI41">
        <v>0</v>
      </c>
      <c r="AJ41">
        <v>0</v>
      </c>
      <c r="AK41">
        <v>51.01</v>
      </c>
      <c r="AL41">
        <v>26.73</v>
      </c>
      <c r="AM41">
        <v>5.27</v>
      </c>
      <c r="AN41">
        <v>0.73</v>
      </c>
      <c r="AO41">
        <v>0</v>
      </c>
      <c r="AP41">
        <v>0</v>
      </c>
      <c r="AQ41">
        <v>10.08</v>
      </c>
      <c r="AR41">
        <v>35.33</v>
      </c>
      <c r="AS41">
        <v>31.9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2852.74</v>
      </c>
    </row>
    <row r="42" spans="1:117">
      <c r="A42" t="s">
        <v>84</v>
      </c>
      <c r="B42">
        <v>0</v>
      </c>
      <c r="C42">
        <v>0</v>
      </c>
      <c r="D42">
        <v>43.26</v>
      </c>
      <c r="E42">
        <v>0</v>
      </c>
      <c r="F42">
        <v>0</v>
      </c>
      <c r="G42">
        <v>68.959999999999994</v>
      </c>
      <c r="H42">
        <v>0</v>
      </c>
      <c r="I42">
        <v>0</v>
      </c>
      <c r="J42">
        <v>59.73</v>
      </c>
      <c r="K42">
        <v>683.14</v>
      </c>
      <c r="L42">
        <v>559.57000000000005</v>
      </c>
      <c r="M42">
        <v>92</v>
      </c>
      <c r="N42">
        <v>118.76</v>
      </c>
      <c r="O42">
        <v>124.33</v>
      </c>
      <c r="P42">
        <v>98.1</v>
      </c>
      <c r="Q42">
        <v>20.85</v>
      </c>
      <c r="R42">
        <v>42.39</v>
      </c>
      <c r="S42">
        <v>26.4</v>
      </c>
      <c r="T42">
        <v>0</v>
      </c>
      <c r="U42">
        <v>418.77</v>
      </c>
      <c r="V42">
        <v>18.2</v>
      </c>
      <c r="W42">
        <v>45.83</v>
      </c>
      <c r="X42">
        <v>148.30000000000001</v>
      </c>
      <c r="Y42">
        <v>0</v>
      </c>
      <c r="Z42">
        <v>13.04</v>
      </c>
      <c r="AA42">
        <v>0</v>
      </c>
      <c r="AB42">
        <v>13.17</v>
      </c>
      <c r="AC42">
        <v>9.68</v>
      </c>
      <c r="AD42">
        <v>0</v>
      </c>
      <c r="AE42">
        <v>16.48</v>
      </c>
      <c r="AF42">
        <v>8.8699999999999992</v>
      </c>
      <c r="AG42">
        <v>41.86</v>
      </c>
      <c r="AH42">
        <v>0</v>
      </c>
      <c r="AI42">
        <v>0</v>
      </c>
      <c r="AJ42">
        <v>0</v>
      </c>
      <c r="AK42">
        <v>51.01</v>
      </c>
      <c r="AL42">
        <v>26.73</v>
      </c>
      <c r="AM42">
        <v>5.27</v>
      </c>
      <c r="AN42">
        <v>0.73</v>
      </c>
      <c r="AO42">
        <v>0</v>
      </c>
      <c r="AP42">
        <v>0</v>
      </c>
      <c r="AQ42">
        <v>10.08</v>
      </c>
      <c r="AR42">
        <v>35.33</v>
      </c>
      <c r="AS42">
        <v>31.9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2852.74</v>
      </c>
    </row>
    <row r="43" spans="1:117">
      <c r="A43" t="s">
        <v>85</v>
      </c>
      <c r="B43">
        <v>0</v>
      </c>
      <c r="C43">
        <v>0</v>
      </c>
      <c r="D43">
        <v>42.84</v>
      </c>
      <c r="E43">
        <v>0</v>
      </c>
      <c r="F43">
        <v>0</v>
      </c>
      <c r="G43">
        <v>68.959999999999994</v>
      </c>
      <c r="H43">
        <v>0</v>
      </c>
      <c r="I43">
        <v>0</v>
      </c>
      <c r="J43">
        <v>59.73</v>
      </c>
      <c r="K43">
        <v>683.14</v>
      </c>
      <c r="L43">
        <v>559.57000000000005</v>
      </c>
      <c r="M43">
        <v>92</v>
      </c>
      <c r="N43">
        <v>118.76</v>
      </c>
      <c r="O43">
        <v>124.33</v>
      </c>
      <c r="P43">
        <v>98.1</v>
      </c>
      <c r="Q43">
        <v>20.85</v>
      </c>
      <c r="R43">
        <v>42.39</v>
      </c>
      <c r="S43">
        <v>26.4</v>
      </c>
      <c r="T43">
        <v>0</v>
      </c>
      <c r="U43">
        <v>418.77</v>
      </c>
      <c r="V43">
        <v>18.2</v>
      </c>
      <c r="W43">
        <v>45.83</v>
      </c>
      <c r="X43">
        <v>148.30000000000001</v>
      </c>
      <c r="Y43">
        <v>0</v>
      </c>
      <c r="Z43">
        <v>13.04</v>
      </c>
      <c r="AA43">
        <v>0</v>
      </c>
      <c r="AB43">
        <v>13.17</v>
      </c>
      <c r="AC43">
        <v>9.68</v>
      </c>
      <c r="AD43">
        <v>0</v>
      </c>
      <c r="AE43">
        <v>16.48</v>
      </c>
      <c r="AF43">
        <v>8.8699999999999992</v>
      </c>
      <c r="AG43">
        <v>41.86</v>
      </c>
      <c r="AH43">
        <v>0</v>
      </c>
      <c r="AI43">
        <v>0</v>
      </c>
      <c r="AJ43">
        <v>0</v>
      </c>
      <c r="AK43">
        <v>51.01</v>
      </c>
      <c r="AL43">
        <v>13.36</v>
      </c>
      <c r="AM43">
        <v>5.27</v>
      </c>
      <c r="AN43">
        <v>0.73</v>
      </c>
      <c r="AO43">
        <v>0</v>
      </c>
      <c r="AP43">
        <v>0</v>
      </c>
      <c r="AQ43">
        <v>0</v>
      </c>
      <c r="AR43">
        <v>35.33</v>
      </c>
      <c r="AS43">
        <v>31.9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2828.8700000000003</v>
      </c>
    </row>
    <row r="44" spans="1:117">
      <c r="A44" t="s">
        <v>86</v>
      </c>
      <c r="B44">
        <v>0</v>
      </c>
      <c r="C44">
        <v>0</v>
      </c>
      <c r="D44">
        <v>42.84</v>
      </c>
      <c r="E44">
        <v>0</v>
      </c>
      <c r="F44">
        <v>0</v>
      </c>
      <c r="G44">
        <v>68.959999999999994</v>
      </c>
      <c r="H44">
        <v>0</v>
      </c>
      <c r="I44">
        <v>0</v>
      </c>
      <c r="J44">
        <v>59.73</v>
      </c>
      <c r="K44">
        <v>683.14</v>
      </c>
      <c r="L44">
        <v>559.57000000000005</v>
      </c>
      <c r="M44">
        <v>92</v>
      </c>
      <c r="N44">
        <v>118.76</v>
      </c>
      <c r="O44">
        <v>124.33</v>
      </c>
      <c r="P44">
        <v>98.1</v>
      </c>
      <c r="Q44">
        <v>20.85</v>
      </c>
      <c r="R44">
        <v>42.39</v>
      </c>
      <c r="S44">
        <v>26.4</v>
      </c>
      <c r="T44">
        <v>0</v>
      </c>
      <c r="U44">
        <v>418.77</v>
      </c>
      <c r="V44">
        <v>18.2</v>
      </c>
      <c r="W44">
        <v>45.83</v>
      </c>
      <c r="X44">
        <v>148.30000000000001</v>
      </c>
      <c r="Y44">
        <v>0</v>
      </c>
      <c r="Z44">
        <v>13.04</v>
      </c>
      <c r="AA44">
        <v>0</v>
      </c>
      <c r="AB44">
        <v>13.17</v>
      </c>
      <c r="AC44">
        <v>9.68</v>
      </c>
      <c r="AD44">
        <v>0</v>
      </c>
      <c r="AE44">
        <v>16.48</v>
      </c>
      <c r="AF44">
        <v>8.8699999999999992</v>
      </c>
      <c r="AG44">
        <v>41.86</v>
      </c>
      <c r="AH44">
        <v>0</v>
      </c>
      <c r="AI44">
        <v>0</v>
      </c>
      <c r="AJ44">
        <v>0</v>
      </c>
      <c r="AK44">
        <v>51.01</v>
      </c>
      <c r="AL44">
        <v>13.36</v>
      </c>
      <c r="AM44">
        <v>5.27</v>
      </c>
      <c r="AN44">
        <v>0.73</v>
      </c>
      <c r="AO44">
        <v>0</v>
      </c>
      <c r="AP44">
        <v>0</v>
      </c>
      <c r="AQ44">
        <v>0</v>
      </c>
      <c r="AR44">
        <v>35.33</v>
      </c>
      <c r="AS44">
        <v>31.9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2828.8700000000003</v>
      </c>
    </row>
    <row r="45" spans="1:117">
      <c r="A45" t="s">
        <v>87</v>
      </c>
      <c r="B45">
        <v>0</v>
      </c>
      <c r="C45">
        <v>0</v>
      </c>
      <c r="D45">
        <v>42.84</v>
      </c>
      <c r="E45">
        <v>0</v>
      </c>
      <c r="F45">
        <v>0</v>
      </c>
      <c r="G45">
        <v>68.959999999999994</v>
      </c>
      <c r="H45">
        <v>0</v>
      </c>
      <c r="I45">
        <v>0</v>
      </c>
      <c r="J45">
        <v>59.73</v>
      </c>
      <c r="K45">
        <v>683.14</v>
      </c>
      <c r="L45">
        <v>559.57000000000005</v>
      </c>
      <c r="M45">
        <v>92</v>
      </c>
      <c r="N45">
        <v>118.76</v>
      </c>
      <c r="O45">
        <v>124.33</v>
      </c>
      <c r="P45">
        <v>98.1</v>
      </c>
      <c r="Q45">
        <v>20.85</v>
      </c>
      <c r="R45">
        <v>42.39</v>
      </c>
      <c r="S45">
        <v>26.4</v>
      </c>
      <c r="T45">
        <v>0</v>
      </c>
      <c r="U45">
        <v>418.77</v>
      </c>
      <c r="V45">
        <v>18.2</v>
      </c>
      <c r="W45">
        <v>45.83</v>
      </c>
      <c r="X45">
        <v>148.30000000000001</v>
      </c>
      <c r="Y45">
        <v>0</v>
      </c>
      <c r="Z45">
        <v>13.04</v>
      </c>
      <c r="AA45">
        <v>0</v>
      </c>
      <c r="AB45">
        <v>13.17</v>
      </c>
      <c r="AC45">
        <v>0</v>
      </c>
      <c r="AD45">
        <v>0</v>
      </c>
      <c r="AE45">
        <v>16.48</v>
      </c>
      <c r="AF45">
        <v>8.8699999999999992</v>
      </c>
      <c r="AG45">
        <v>41.86</v>
      </c>
      <c r="AH45">
        <v>0</v>
      </c>
      <c r="AI45">
        <v>0</v>
      </c>
      <c r="AJ45">
        <v>0</v>
      </c>
      <c r="AK45">
        <v>51.01</v>
      </c>
      <c r="AL45">
        <v>13.36</v>
      </c>
      <c r="AM45">
        <v>0</v>
      </c>
      <c r="AN45">
        <v>0.73</v>
      </c>
      <c r="AO45">
        <v>0</v>
      </c>
      <c r="AP45">
        <v>2.0499999999999998</v>
      </c>
      <c r="AQ45">
        <v>0</v>
      </c>
      <c r="AR45">
        <v>35.33</v>
      </c>
      <c r="AS45">
        <v>31.9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2815.9700000000007</v>
      </c>
    </row>
    <row r="46" spans="1:117">
      <c r="A46" t="s">
        <v>88</v>
      </c>
      <c r="B46">
        <v>0</v>
      </c>
      <c r="C46">
        <v>0</v>
      </c>
      <c r="D46">
        <v>42.84</v>
      </c>
      <c r="E46">
        <v>0</v>
      </c>
      <c r="F46">
        <v>0</v>
      </c>
      <c r="G46">
        <v>68.959999999999994</v>
      </c>
      <c r="H46">
        <v>0</v>
      </c>
      <c r="I46">
        <v>0</v>
      </c>
      <c r="J46">
        <v>59.73</v>
      </c>
      <c r="K46">
        <v>683.14</v>
      </c>
      <c r="L46">
        <v>559.57000000000005</v>
      </c>
      <c r="M46">
        <v>92</v>
      </c>
      <c r="N46">
        <v>118.76</v>
      </c>
      <c r="O46">
        <v>124.33</v>
      </c>
      <c r="P46">
        <v>98.1</v>
      </c>
      <c r="Q46">
        <v>20.85</v>
      </c>
      <c r="R46">
        <v>42.39</v>
      </c>
      <c r="S46">
        <v>26.4</v>
      </c>
      <c r="T46">
        <v>0</v>
      </c>
      <c r="U46">
        <v>418.77</v>
      </c>
      <c r="V46">
        <v>18.2</v>
      </c>
      <c r="W46">
        <v>45.83</v>
      </c>
      <c r="X46">
        <v>148.30000000000001</v>
      </c>
      <c r="Y46">
        <v>0</v>
      </c>
      <c r="Z46">
        <v>13.04</v>
      </c>
      <c r="AA46">
        <v>0</v>
      </c>
      <c r="AB46">
        <v>13.17</v>
      </c>
      <c r="AC46">
        <v>0</v>
      </c>
      <c r="AD46">
        <v>0</v>
      </c>
      <c r="AE46">
        <v>16.48</v>
      </c>
      <c r="AF46">
        <v>8.8699999999999992</v>
      </c>
      <c r="AG46">
        <v>41.86</v>
      </c>
      <c r="AH46">
        <v>0</v>
      </c>
      <c r="AI46">
        <v>0</v>
      </c>
      <c r="AJ46">
        <v>0</v>
      </c>
      <c r="AK46">
        <v>51.01</v>
      </c>
      <c r="AL46">
        <v>13.36</v>
      </c>
      <c r="AM46">
        <v>0</v>
      </c>
      <c r="AN46">
        <v>0.73</v>
      </c>
      <c r="AO46">
        <v>0</v>
      </c>
      <c r="AP46">
        <v>2.0499999999999998</v>
      </c>
      <c r="AQ46">
        <v>10.08</v>
      </c>
      <c r="AR46">
        <v>35.33</v>
      </c>
      <c r="AS46">
        <v>31.9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2826.0500000000006</v>
      </c>
    </row>
    <row r="47" spans="1:117">
      <c r="A47" t="s">
        <v>89</v>
      </c>
      <c r="B47">
        <v>0</v>
      </c>
      <c r="C47">
        <v>0</v>
      </c>
      <c r="D47">
        <v>42.52</v>
      </c>
      <c r="E47">
        <v>0</v>
      </c>
      <c r="F47">
        <v>0</v>
      </c>
      <c r="G47">
        <v>68.959999999999994</v>
      </c>
      <c r="H47">
        <v>0</v>
      </c>
      <c r="I47">
        <v>0</v>
      </c>
      <c r="J47">
        <v>59.73</v>
      </c>
      <c r="K47">
        <v>683.14</v>
      </c>
      <c r="L47">
        <v>559.57000000000005</v>
      </c>
      <c r="M47">
        <v>92</v>
      </c>
      <c r="N47">
        <v>118.76</v>
      </c>
      <c r="O47">
        <v>124.33</v>
      </c>
      <c r="P47">
        <v>98.1</v>
      </c>
      <c r="Q47">
        <v>20.85</v>
      </c>
      <c r="R47">
        <v>42.39</v>
      </c>
      <c r="S47">
        <v>26.4</v>
      </c>
      <c r="T47">
        <v>0</v>
      </c>
      <c r="U47">
        <v>418.77</v>
      </c>
      <c r="V47">
        <v>18.2</v>
      </c>
      <c r="W47">
        <v>45.83</v>
      </c>
      <c r="X47">
        <v>148.30000000000001</v>
      </c>
      <c r="Y47">
        <v>0</v>
      </c>
      <c r="Z47">
        <v>13.04</v>
      </c>
      <c r="AA47">
        <v>0.39</v>
      </c>
      <c r="AB47">
        <v>13.17</v>
      </c>
      <c r="AC47">
        <v>0</v>
      </c>
      <c r="AD47">
        <v>0</v>
      </c>
      <c r="AE47">
        <v>16.48</v>
      </c>
      <c r="AF47">
        <v>8.8699999999999992</v>
      </c>
      <c r="AG47">
        <v>41.86</v>
      </c>
      <c r="AH47">
        <v>0</v>
      </c>
      <c r="AI47">
        <v>0</v>
      </c>
      <c r="AJ47">
        <v>0</v>
      </c>
      <c r="AK47">
        <v>51.01</v>
      </c>
      <c r="AL47">
        <v>13.36</v>
      </c>
      <c r="AM47">
        <v>0</v>
      </c>
      <c r="AN47">
        <v>0.73</v>
      </c>
      <c r="AO47">
        <v>0</v>
      </c>
      <c r="AP47">
        <v>2.0499999999999998</v>
      </c>
      <c r="AQ47">
        <v>10.08</v>
      </c>
      <c r="AR47">
        <v>35.33</v>
      </c>
      <c r="AS47">
        <v>31.9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2826.1200000000003</v>
      </c>
    </row>
    <row r="48" spans="1:117">
      <c r="A48" t="s">
        <v>90</v>
      </c>
      <c r="B48">
        <v>0</v>
      </c>
      <c r="C48">
        <v>0</v>
      </c>
      <c r="D48">
        <v>42.52</v>
      </c>
      <c r="E48">
        <v>0</v>
      </c>
      <c r="F48">
        <v>0</v>
      </c>
      <c r="G48">
        <v>68.959999999999994</v>
      </c>
      <c r="H48">
        <v>0</v>
      </c>
      <c r="I48">
        <v>0</v>
      </c>
      <c r="J48">
        <v>59.73</v>
      </c>
      <c r="K48">
        <v>683.14</v>
      </c>
      <c r="L48">
        <v>559.57000000000005</v>
      </c>
      <c r="M48">
        <v>92</v>
      </c>
      <c r="N48">
        <v>118.76</v>
      </c>
      <c r="O48">
        <v>124.33</v>
      </c>
      <c r="P48">
        <v>98.1</v>
      </c>
      <c r="Q48">
        <v>20.85</v>
      </c>
      <c r="R48">
        <v>42.39</v>
      </c>
      <c r="S48">
        <v>26.4</v>
      </c>
      <c r="T48">
        <v>0</v>
      </c>
      <c r="U48">
        <v>418.77</v>
      </c>
      <c r="V48">
        <v>18.2</v>
      </c>
      <c r="W48">
        <v>45.83</v>
      </c>
      <c r="X48">
        <v>148.30000000000001</v>
      </c>
      <c r="Y48">
        <v>0</v>
      </c>
      <c r="Z48">
        <v>13.04</v>
      </c>
      <c r="AA48">
        <v>13.07</v>
      </c>
      <c r="AB48">
        <v>13.17</v>
      </c>
      <c r="AC48">
        <v>0</v>
      </c>
      <c r="AD48">
        <v>0</v>
      </c>
      <c r="AE48">
        <v>16.48</v>
      </c>
      <c r="AF48">
        <v>8.8699999999999992</v>
      </c>
      <c r="AG48">
        <v>41.86</v>
      </c>
      <c r="AH48">
        <v>0</v>
      </c>
      <c r="AI48">
        <v>0</v>
      </c>
      <c r="AJ48">
        <v>0</v>
      </c>
      <c r="AK48">
        <v>51.01</v>
      </c>
      <c r="AL48">
        <v>13.36</v>
      </c>
      <c r="AM48">
        <v>0</v>
      </c>
      <c r="AN48">
        <v>0.73</v>
      </c>
      <c r="AO48">
        <v>0</v>
      </c>
      <c r="AP48">
        <v>2.0499999999999998</v>
      </c>
      <c r="AQ48">
        <v>10.08</v>
      </c>
      <c r="AR48">
        <v>35.33</v>
      </c>
      <c r="AS48">
        <v>31.9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2838.8000000000006</v>
      </c>
    </row>
    <row r="49" spans="1:117">
      <c r="A49" t="s">
        <v>91</v>
      </c>
      <c r="B49">
        <v>0</v>
      </c>
      <c r="C49">
        <v>0</v>
      </c>
      <c r="D49">
        <v>42.52</v>
      </c>
      <c r="E49">
        <v>0</v>
      </c>
      <c r="F49">
        <v>0</v>
      </c>
      <c r="G49">
        <v>68.959999999999994</v>
      </c>
      <c r="H49">
        <v>0</v>
      </c>
      <c r="I49">
        <v>0</v>
      </c>
      <c r="J49">
        <v>59.73</v>
      </c>
      <c r="K49">
        <v>683.14</v>
      </c>
      <c r="L49">
        <v>559.57000000000005</v>
      </c>
      <c r="M49">
        <v>92</v>
      </c>
      <c r="N49">
        <v>118.76</v>
      </c>
      <c r="O49">
        <v>124.33</v>
      </c>
      <c r="P49">
        <v>98.1</v>
      </c>
      <c r="Q49">
        <v>20.85</v>
      </c>
      <c r="R49">
        <v>42.39</v>
      </c>
      <c r="S49">
        <v>26.4</v>
      </c>
      <c r="T49">
        <v>0</v>
      </c>
      <c r="U49">
        <v>418.77</v>
      </c>
      <c r="V49">
        <v>18.2</v>
      </c>
      <c r="W49">
        <v>45.83</v>
      </c>
      <c r="X49">
        <v>148.30000000000001</v>
      </c>
      <c r="Y49">
        <v>0</v>
      </c>
      <c r="Z49">
        <v>13.04</v>
      </c>
      <c r="AA49">
        <v>1.29</v>
      </c>
      <c r="AB49">
        <v>13.17</v>
      </c>
      <c r="AC49">
        <v>0</v>
      </c>
      <c r="AD49">
        <v>0</v>
      </c>
      <c r="AE49">
        <v>16.48</v>
      </c>
      <c r="AF49">
        <v>8.8699999999999992</v>
      </c>
      <c r="AG49">
        <v>41.86</v>
      </c>
      <c r="AH49">
        <v>0</v>
      </c>
      <c r="AI49">
        <v>0</v>
      </c>
      <c r="AJ49">
        <v>0</v>
      </c>
      <c r="AK49">
        <v>51.01</v>
      </c>
      <c r="AL49">
        <v>13.36</v>
      </c>
      <c r="AM49">
        <v>0</v>
      </c>
      <c r="AN49">
        <v>0.73</v>
      </c>
      <c r="AO49">
        <v>0</v>
      </c>
      <c r="AP49">
        <v>1.54</v>
      </c>
      <c r="AQ49">
        <v>0</v>
      </c>
      <c r="AR49">
        <v>35.33</v>
      </c>
      <c r="AS49">
        <v>28.92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2813.4500000000003</v>
      </c>
    </row>
    <row r="50" spans="1:117">
      <c r="A50" t="s">
        <v>92</v>
      </c>
      <c r="B50">
        <v>0</v>
      </c>
      <c r="C50">
        <v>0</v>
      </c>
      <c r="D50">
        <v>42.21</v>
      </c>
      <c r="E50">
        <v>0</v>
      </c>
      <c r="F50">
        <v>0</v>
      </c>
      <c r="G50">
        <v>68.959999999999994</v>
      </c>
      <c r="H50">
        <v>0</v>
      </c>
      <c r="I50">
        <v>0</v>
      </c>
      <c r="J50">
        <v>59.73</v>
      </c>
      <c r="K50">
        <v>683.14</v>
      </c>
      <c r="L50">
        <v>559.57000000000005</v>
      </c>
      <c r="M50">
        <v>92</v>
      </c>
      <c r="N50">
        <v>118.76</v>
      </c>
      <c r="O50">
        <v>124.33</v>
      </c>
      <c r="P50">
        <v>98.1</v>
      </c>
      <c r="Q50">
        <v>20.85</v>
      </c>
      <c r="R50">
        <v>42.39</v>
      </c>
      <c r="S50">
        <v>26.4</v>
      </c>
      <c r="T50">
        <v>0</v>
      </c>
      <c r="U50">
        <v>418.77</v>
      </c>
      <c r="V50">
        <v>18.2</v>
      </c>
      <c r="W50">
        <v>45.83</v>
      </c>
      <c r="X50">
        <v>148.30000000000001</v>
      </c>
      <c r="Y50">
        <v>0</v>
      </c>
      <c r="Z50">
        <v>13.04</v>
      </c>
      <c r="AA50">
        <v>0</v>
      </c>
      <c r="AB50">
        <v>13.17</v>
      </c>
      <c r="AC50">
        <v>0</v>
      </c>
      <c r="AD50">
        <v>0</v>
      </c>
      <c r="AE50">
        <v>16.48</v>
      </c>
      <c r="AF50">
        <v>8.8699999999999992</v>
      </c>
      <c r="AG50">
        <v>41.86</v>
      </c>
      <c r="AH50">
        <v>0</v>
      </c>
      <c r="AI50">
        <v>0</v>
      </c>
      <c r="AJ50">
        <v>0</v>
      </c>
      <c r="AK50">
        <v>51.01</v>
      </c>
      <c r="AL50">
        <v>13.36</v>
      </c>
      <c r="AM50">
        <v>0</v>
      </c>
      <c r="AN50">
        <v>0.73</v>
      </c>
      <c r="AO50">
        <v>0</v>
      </c>
      <c r="AP50">
        <v>1.54</v>
      </c>
      <c r="AQ50">
        <v>0</v>
      </c>
      <c r="AR50">
        <v>35.33</v>
      </c>
      <c r="AS50">
        <v>28.92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2811.8500000000004</v>
      </c>
    </row>
    <row r="51" spans="1:117">
      <c r="A51" t="s">
        <v>93</v>
      </c>
      <c r="B51">
        <v>0</v>
      </c>
      <c r="C51">
        <v>0</v>
      </c>
      <c r="D51">
        <v>42.21</v>
      </c>
      <c r="E51">
        <v>0</v>
      </c>
      <c r="F51">
        <v>0</v>
      </c>
      <c r="G51">
        <v>68.959999999999994</v>
      </c>
      <c r="H51">
        <v>0</v>
      </c>
      <c r="I51">
        <v>0</v>
      </c>
      <c r="J51">
        <v>59.73</v>
      </c>
      <c r="K51">
        <v>683.14</v>
      </c>
      <c r="L51">
        <v>559.57000000000005</v>
      </c>
      <c r="M51">
        <v>92</v>
      </c>
      <c r="N51">
        <v>118.76</v>
      </c>
      <c r="O51">
        <v>124.33</v>
      </c>
      <c r="P51">
        <v>98.1</v>
      </c>
      <c r="Q51">
        <v>20.85</v>
      </c>
      <c r="R51">
        <v>42.39</v>
      </c>
      <c r="S51">
        <v>26.4</v>
      </c>
      <c r="T51">
        <v>0</v>
      </c>
      <c r="U51">
        <v>418.77</v>
      </c>
      <c r="V51">
        <v>18.2</v>
      </c>
      <c r="W51">
        <v>45.83</v>
      </c>
      <c r="X51">
        <v>148.30000000000001</v>
      </c>
      <c r="Y51">
        <v>0</v>
      </c>
      <c r="Z51">
        <v>13.04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8.8699999999999992</v>
      </c>
      <c r="AG51">
        <v>41.86</v>
      </c>
      <c r="AH51">
        <v>0</v>
      </c>
      <c r="AI51">
        <v>0</v>
      </c>
      <c r="AJ51">
        <v>0</v>
      </c>
      <c r="AK51">
        <v>51.01</v>
      </c>
      <c r="AL51">
        <v>13.36</v>
      </c>
      <c r="AM51">
        <v>0</v>
      </c>
      <c r="AN51">
        <v>0.73</v>
      </c>
      <c r="AO51">
        <v>0</v>
      </c>
      <c r="AP51">
        <v>1.54</v>
      </c>
      <c r="AQ51">
        <v>0</v>
      </c>
      <c r="AR51">
        <v>35.33</v>
      </c>
      <c r="AS51">
        <v>28.92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2782.2000000000003</v>
      </c>
    </row>
    <row r="52" spans="1:117">
      <c r="A52" t="s">
        <v>94</v>
      </c>
      <c r="B52">
        <v>0</v>
      </c>
      <c r="C52">
        <v>0</v>
      </c>
      <c r="D52">
        <v>41.37</v>
      </c>
      <c r="E52">
        <v>0</v>
      </c>
      <c r="F52">
        <v>0</v>
      </c>
      <c r="G52">
        <v>68.959999999999994</v>
      </c>
      <c r="H52">
        <v>0</v>
      </c>
      <c r="I52">
        <v>0</v>
      </c>
      <c r="J52">
        <v>59.73</v>
      </c>
      <c r="K52">
        <v>683.14</v>
      </c>
      <c r="L52">
        <v>559.57000000000005</v>
      </c>
      <c r="M52">
        <v>92</v>
      </c>
      <c r="N52">
        <v>118.76</v>
      </c>
      <c r="O52">
        <v>124.33</v>
      </c>
      <c r="P52">
        <v>98.1</v>
      </c>
      <c r="Q52">
        <v>20.85</v>
      </c>
      <c r="R52">
        <v>42.39</v>
      </c>
      <c r="S52">
        <v>26.4</v>
      </c>
      <c r="T52">
        <v>0</v>
      </c>
      <c r="U52">
        <v>418.77</v>
      </c>
      <c r="V52">
        <v>18.2</v>
      </c>
      <c r="W52">
        <v>45.83</v>
      </c>
      <c r="X52">
        <v>148.30000000000001</v>
      </c>
      <c r="Y52">
        <v>0</v>
      </c>
      <c r="Z52">
        <v>13.04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8.8699999999999992</v>
      </c>
      <c r="AG52">
        <v>41.86</v>
      </c>
      <c r="AH52">
        <v>0</v>
      </c>
      <c r="AI52">
        <v>0</v>
      </c>
      <c r="AJ52">
        <v>0</v>
      </c>
      <c r="AK52">
        <v>51.01</v>
      </c>
      <c r="AL52">
        <v>13.36</v>
      </c>
      <c r="AM52">
        <v>0</v>
      </c>
      <c r="AN52">
        <v>0.73</v>
      </c>
      <c r="AO52">
        <v>0</v>
      </c>
      <c r="AP52">
        <v>1.54</v>
      </c>
      <c r="AQ52">
        <v>0</v>
      </c>
      <c r="AR52">
        <v>35.33</v>
      </c>
      <c r="AS52">
        <v>28.92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2781.36</v>
      </c>
    </row>
    <row r="53" spans="1:117">
      <c r="A53" t="s">
        <v>95</v>
      </c>
      <c r="B53">
        <v>0</v>
      </c>
      <c r="C53">
        <v>0</v>
      </c>
      <c r="D53">
        <v>41.37</v>
      </c>
      <c r="E53">
        <v>0</v>
      </c>
      <c r="F53">
        <v>0</v>
      </c>
      <c r="G53">
        <v>68.959999999999994</v>
      </c>
      <c r="H53">
        <v>0</v>
      </c>
      <c r="I53">
        <v>0</v>
      </c>
      <c r="J53">
        <v>59.73</v>
      </c>
      <c r="K53">
        <v>683.14</v>
      </c>
      <c r="L53">
        <v>559.57000000000005</v>
      </c>
      <c r="M53">
        <v>92</v>
      </c>
      <c r="N53">
        <v>118.76</v>
      </c>
      <c r="O53">
        <v>124.33</v>
      </c>
      <c r="P53">
        <v>98.1</v>
      </c>
      <c r="Q53">
        <v>20.85</v>
      </c>
      <c r="R53">
        <v>42.39</v>
      </c>
      <c r="S53">
        <v>26.4</v>
      </c>
      <c r="T53">
        <v>0</v>
      </c>
      <c r="U53">
        <v>418.77</v>
      </c>
      <c r="V53">
        <v>18.2</v>
      </c>
      <c r="W53">
        <v>45.83</v>
      </c>
      <c r="X53">
        <v>148.30000000000001</v>
      </c>
      <c r="Y53">
        <v>0</v>
      </c>
      <c r="Z53">
        <v>13.04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8.8699999999999992</v>
      </c>
      <c r="AG53">
        <v>41.86</v>
      </c>
      <c r="AH53">
        <v>0</v>
      </c>
      <c r="AI53">
        <v>0</v>
      </c>
      <c r="AJ53">
        <v>0</v>
      </c>
      <c r="AK53">
        <v>51.01</v>
      </c>
      <c r="AL53">
        <v>13.36</v>
      </c>
      <c r="AM53">
        <v>0</v>
      </c>
      <c r="AN53">
        <v>0.73</v>
      </c>
      <c r="AO53">
        <v>0</v>
      </c>
      <c r="AP53">
        <v>1.54</v>
      </c>
      <c r="AQ53">
        <v>0</v>
      </c>
      <c r="AR53">
        <v>35.33</v>
      </c>
      <c r="AS53">
        <v>28.92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2781.36</v>
      </c>
    </row>
    <row r="54" spans="1:117">
      <c r="A54" t="s">
        <v>96</v>
      </c>
      <c r="B54">
        <v>0</v>
      </c>
      <c r="C54">
        <v>0</v>
      </c>
      <c r="D54">
        <v>41.37</v>
      </c>
      <c r="E54">
        <v>0</v>
      </c>
      <c r="F54">
        <v>0</v>
      </c>
      <c r="G54">
        <v>68.959999999999994</v>
      </c>
      <c r="H54">
        <v>0</v>
      </c>
      <c r="I54">
        <v>0</v>
      </c>
      <c r="J54">
        <v>59.73</v>
      </c>
      <c r="K54">
        <v>683.14</v>
      </c>
      <c r="L54">
        <v>559.57000000000005</v>
      </c>
      <c r="M54">
        <v>92</v>
      </c>
      <c r="N54">
        <v>118.76</v>
      </c>
      <c r="O54">
        <v>124.33</v>
      </c>
      <c r="P54">
        <v>98.1</v>
      </c>
      <c r="Q54">
        <v>20.85</v>
      </c>
      <c r="R54">
        <v>42.39</v>
      </c>
      <c r="S54">
        <v>26.4</v>
      </c>
      <c r="T54">
        <v>0</v>
      </c>
      <c r="U54">
        <v>418.77</v>
      </c>
      <c r="V54">
        <v>18.2</v>
      </c>
      <c r="W54">
        <v>45.83</v>
      </c>
      <c r="X54">
        <v>148.30000000000001</v>
      </c>
      <c r="Y54">
        <v>0</v>
      </c>
      <c r="Z54">
        <v>13.04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8.8699999999999992</v>
      </c>
      <c r="AG54">
        <v>41.86</v>
      </c>
      <c r="AH54">
        <v>0</v>
      </c>
      <c r="AI54">
        <v>0</v>
      </c>
      <c r="AJ54">
        <v>0</v>
      </c>
      <c r="AK54">
        <v>51.01</v>
      </c>
      <c r="AL54">
        <v>13.36</v>
      </c>
      <c r="AM54">
        <v>0</v>
      </c>
      <c r="AN54">
        <v>0.73</v>
      </c>
      <c r="AO54">
        <v>0</v>
      </c>
      <c r="AP54">
        <v>1.54</v>
      </c>
      <c r="AQ54">
        <v>0</v>
      </c>
      <c r="AR54">
        <v>35.33</v>
      </c>
      <c r="AS54">
        <v>28.92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2781.36</v>
      </c>
    </row>
    <row r="55" spans="1:117">
      <c r="A55" t="s">
        <v>97</v>
      </c>
      <c r="B55">
        <v>0</v>
      </c>
      <c r="C55">
        <v>0</v>
      </c>
      <c r="D55">
        <v>41.37</v>
      </c>
      <c r="E55">
        <v>0</v>
      </c>
      <c r="F55">
        <v>0</v>
      </c>
      <c r="G55">
        <v>68.959999999999994</v>
      </c>
      <c r="H55">
        <v>0</v>
      </c>
      <c r="I55">
        <v>0</v>
      </c>
      <c r="J55">
        <v>59.73</v>
      </c>
      <c r="K55">
        <v>683.14</v>
      </c>
      <c r="L55">
        <v>559.57000000000005</v>
      </c>
      <c r="M55">
        <v>92</v>
      </c>
      <c r="N55">
        <v>118.76</v>
      </c>
      <c r="O55">
        <v>124.33</v>
      </c>
      <c r="P55">
        <v>98.1</v>
      </c>
      <c r="Q55">
        <v>20.85</v>
      </c>
      <c r="R55">
        <v>42.39</v>
      </c>
      <c r="S55">
        <v>26.4</v>
      </c>
      <c r="T55">
        <v>0</v>
      </c>
      <c r="U55">
        <v>418.77</v>
      </c>
      <c r="V55">
        <v>18.2</v>
      </c>
      <c r="W55">
        <v>45.83</v>
      </c>
      <c r="X55">
        <v>148.30000000000001</v>
      </c>
      <c r="Y55">
        <v>0</v>
      </c>
      <c r="Z55">
        <v>6.52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8.8699999999999992</v>
      </c>
      <c r="AG55">
        <v>41.86</v>
      </c>
      <c r="AH55">
        <v>0</v>
      </c>
      <c r="AI55">
        <v>0</v>
      </c>
      <c r="AJ55">
        <v>0</v>
      </c>
      <c r="AK55">
        <v>51.01</v>
      </c>
      <c r="AL55">
        <v>13.36</v>
      </c>
      <c r="AM55">
        <v>0</v>
      </c>
      <c r="AN55">
        <v>0.73</v>
      </c>
      <c r="AO55">
        <v>0</v>
      </c>
      <c r="AP55">
        <v>1.54</v>
      </c>
      <c r="AQ55">
        <v>0</v>
      </c>
      <c r="AR55">
        <v>35.33</v>
      </c>
      <c r="AS55">
        <v>31.9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2777.82</v>
      </c>
    </row>
    <row r="56" spans="1:117">
      <c r="A56" t="s">
        <v>98</v>
      </c>
      <c r="B56">
        <v>0</v>
      </c>
      <c r="C56">
        <v>0</v>
      </c>
      <c r="D56">
        <v>41.37</v>
      </c>
      <c r="E56">
        <v>0</v>
      </c>
      <c r="F56">
        <v>0</v>
      </c>
      <c r="G56">
        <v>68.959999999999994</v>
      </c>
      <c r="H56">
        <v>0</v>
      </c>
      <c r="I56">
        <v>0</v>
      </c>
      <c r="J56">
        <v>59.73</v>
      </c>
      <c r="K56">
        <v>683.14</v>
      </c>
      <c r="L56">
        <v>559.57000000000005</v>
      </c>
      <c r="M56">
        <v>92</v>
      </c>
      <c r="N56">
        <v>118.76</v>
      </c>
      <c r="O56">
        <v>124.33</v>
      </c>
      <c r="P56">
        <v>98.1</v>
      </c>
      <c r="Q56">
        <v>20.85</v>
      </c>
      <c r="R56">
        <v>42.39</v>
      </c>
      <c r="S56">
        <v>26.4</v>
      </c>
      <c r="T56">
        <v>0</v>
      </c>
      <c r="U56">
        <v>418.77</v>
      </c>
      <c r="V56">
        <v>18.2</v>
      </c>
      <c r="W56">
        <v>45.83</v>
      </c>
      <c r="X56">
        <v>148.30000000000001</v>
      </c>
      <c r="Y56">
        <v>0</v>
      </c>
      <c r="Z56">
        <v>6.52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8.8699999999999992</v>
      </c>
      <c r="AG56">
        <v>41.86</v>
      </c>
      <c r="AH56">
        <v>0</v>
      </c>
      <c r="AI56">
        <v>0</v>
      </c>
      <c r="AJ56">
        <v>0</v>
      </c>
      <c r="AK56">
        <v>51.01</v>
      </c>
      <c r="AL56">
        <v>13.36</v>
      </c>
      <c r="AM56">
        <v>0</v>
      </c>
      <c r="AN56">
        <v>0.73</v>
      </c>
      <c r="AO56">
        <v>0</v>
      </c>
      <c r="AP56">
        <v>1.54</v>
      </c>
      <c r="AQ56">
        <v>0</v>
      </c>
      <c r="AR56">
        <v>35.33</v>
      </c>
      <c r="AS56">
        <v>31.9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2777.82</v>
      </c>
    </row>
    <row r="57" spans="1:117">
      <c r="A57" t="s">
        <v>99</v>
      </c>
      <c r="B57">
        <v>0</v>
      </c>
      <c r="C57">
        <v>0</v>
      </c>
      <c r="D57">
        <v>41.37</v>
      </c>
      <c r="E57">
        <v>0</v>
      </c>
      <c r="F57">
        <v>0</v>
      </c>
      <c r="G57">
        <v>68.959999999999994</v>
      </c>
      <c r="H57">
        <v>0</v>
      </c>
      <c r="I57">
        <v>0</v>
      </c>
      <c r="J57">
        <v>59.73</v>
      </c>
      <c r="K57">
        <v>683.14</v>
      </c>
      <c r="L57">
        <v>559.57000000000005</v>
      </c>
      <c r="M57">
        <v>92</v>
      </c>
      <c r="N57">
        <v>118.76</v>
      </c>
      <c r="O57">
        <v>124.33</v>
      </c>
      <c r="P57">
        <v>104.15</v>
      </c>
      <c r="Q57">
        <v>20.85</v>
      </c>
      <c r="R57">
        <v>42.39</v>
      </c>
      <c r="S57">
        <v>26.4</v>
      </c>
      <c r="T57">
        <v>0</v>
      </c>
      <c r="U57">
        <v>418.77</v>
      </c>
      <c r="V57">
        <v>18.2</v>
      </c>
      <c r="W57">
        <v>45.83</v>
      </c>
      <c r="X57">
        <v>148.30000000000001</v>
      </c>
      <c r="Y57">
        <v>0</v>
      </c>
      <c r="Z57">
        <v>6.52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8.8699999999999992</v>
      </c>
      <c r="AG57">
        <v>41.86</v>
      </c>
      <c r="AH57">
        <v>0</v>
      </c>
      <c r="AI57">
        <v>0</v>
      </c>
      <c r="AJ57">
        <v>0</v>
      </c>
      <c r="AK57">
        <v>51.01</v>
      </c>
      <c r="AL57">
        <v>13.36</v>
      </c>
      <c r="AM57">
        <v>0</v>
      </c>
      <c r="AN57">
        <v>0.73</v>
      </c>
      <c r="AO57">
        <v>0</v>
      </c>
      <c r="AP57">
        <v>1.54</v>
      </c>
      <c r="AQ57">
        <v>0</v>
      </c>
      <c r="AR57">
        <v>35.33</v>
      </c>
      <c r="AS57">
        <v>31.61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2783.5800000000004</v>
      </c>
    </row>
    <row r="58" spans="1:117">
      <c r="A58" t="s">
        <v>100</v>
      </c>
      <c r="B58">
        <v>0</v>
      </c>
      <c r="C58">
        <v>0</v>
      </c>
      <c r="D58">
        <v>41.37</v>
      </c>
      <c r="E58">
        <v>0</v>
      </c>
      <c r="F58">
        <v>0</v>
      </c>
      <c r="G58">
        <v>68.959999999999994</v>
      </c>
      <c r="H58">
        <v>0</v>
      </c>
      <c r="I58">
        <v>0</v>
      </c>
      <c r="J58">
        <v>59.73</v>
      </c>
      <c r="K58">
        <v>683.14</v>
      </c>
      <c r="L58">
        <v>559.57000000000005</v>
      </c>
      <c r="M58">
        <v>92</v>
      </c>
      <c r="N58">
        <v>118.76</v>
      </c>
      <c r="O58">
        <v>124.33</v>
      </c>
      <c r="P58">
        <v>104.15</v>
      </c>
      <c r="Q58">
        <v>20.85</v>
      </c>
      <c r="R58">
        <v>42.39</v>
      </c>
      <c r="S58">
        <v>26.4</v>
      </c>
      <c r="T58">
        <v>0</v>
      </c>
      <c r="U58">
        <v>418.77</v>
      </c>
      <c r="V58">
        <v>18.2</v>
      </c>
      <c r="W58">
        <v>45.83</v>
      </c>
      <c r="X58">
        <v>148.30000000000001</v>
      </c>
      <c r="Y58">
        <v>0</v>
      </c>
      <c r="Z58">
        <v>6.52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8.8699999999999992</v>
      </c>
      <c r="AG58">
        <v>41.86</v>
      </c>
      <c r="AH58">
        <v>0</v>
      </c>
      <c r="AI58">
        <v>0</v>
      </c>
      <c r="AJ58">
        <v>0</v>
      </c>
      <c r="AK58">
        <v>51.01</v>
      </c>
      <c r="AL58">
        <v>13.36</v>
      </c>
      <c r="AM58">
        <v>0</v>
      </c>
      <c r="AN58">
        <v>0.73</v>
      </c>
      <c r="AO58">
        <v>0</v>
      </c>
      <c r="AP58">
        <v>1.54</v>
      </c>
      <c r="AQ58">
        <v>0</v>
      </c>
      <c r="AR58">
        <v>35.33</v>
      </c>
      <c r="AS58">
        <v>31.61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2783.5800000000004</v>
      </c>
    </row>
    <row r="59" spans="1:117">
      <c r="A59" t="s">
        <v>101</v>
      </c>
      <c r="B59">
        <v>0</v>
      </c>
      <c r="C59">
        <v>0</v>
      </c>
      <c r="D59">
        <v>41.37</v>
      </c>
      <c r="E59">
        <v>0</v>
      </c>
      <c r="F59">
        <v>0</v>
      </c>
      <c r="G59">
        <v>68.959999999999994</v>
      </c>
      <c r="H59">
        <v>0</v>
      </c>
      <c r="I59">
        <v>0</v>
      </c>
      <c r="J59">
        <v>59.73</v>
      </c>
      <c r="K59">
        <v>683.14</v>
      </c>
      <c r="L59">
        <v>559.57000000000005</v>
      </c>
      <c r="M59">
        <v>92</v>
      </c>
      <c r="N59">
        <v>118.76</v>
      </c>
      <c r="O59">
        <v>124.33</v>
      </c>
      <c r="P59">
        <v>104.15</v>
      </c>
      <c r="Q59">
        <v>20.85</v>
      </c>
      <c r="R59">
        <v>42.39</v>
      </c>
      <c r="S59">
        <v>26.4</v>
      </c>
      <c r="T59">
        <v>0</v>
      </c>
      <c r="U59">
        <v>418.77</v>
      </c>
      <c r="V59">
        <v>18.2</v>
      </c>
      <c r="W59">
        <v>45.83</v>
      </c>
      <c r="X59">
        <v>148.30000000000001</v>
      </c>
      <c r="Y59">
        <v>0</v>
      </c>
      <c r="Z59">
        <v>6.52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8.8699999999999992</v>
      </c>
      <c r="AG59">
        <v>41.86</v>
      </c>
      <c r="AH59">
        <v>0</v>
      </c>
      <c r="AI59">
        <v>0</v>
      </c>
      <c r="AJ59">
        <v>0</v>
      </c>
      <c r="AK59">
        <v>51.01</v>
      </c>
      <c r="AL59">
        <v>13.36</v>
      </c>
      <c r="AM59">
        <v>0</v>
      </c>
      <c r="AN59">
        <v>0.73</v>
      </c>
      <c r="AO59">
        <v>0</v>
      </c>
      <c r="AP59">
        <v>1.54</v>
      </c>
      <c r="AQ59">
        <v>0</v>
      </c>
      <c r="AR59">
        <v>35.33</v>
      </c>
      <c r="AS59">
        <v>31.61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2783.5800000000004</v>
      </c>
    </row>
    <row r="60" spans="1:117">
      <c r="A60" t="s">
        <v>102</v>
      </c>
      <c r="B60">
        <v>0</v>
      </c>
      <c r="C60">
        <v>0</v>
      </c>
      <c r="D60">
        <v>41.37</v>
      </c>
      <c r="E60">
        <v>0</v>
      </c>
      <c r="F60">
        <v>0</v>
      </c>
      <c r="G60">
        <v>68.959999999999994</v>
      </c>
      <c r="H60">
        <v>0</v>
      </c>
      <c r="I60">
        <v>0</v>
      </c>
      <c r="J60">
        <v>59.73</v>
      </c>
      <c r="K60">
        <v>683.14</v>
      </c>
      <c r="L60">
        <v>559.57000000000005</v>
      </c>
      <c r="M60">
        <v>92</v>
      </c>
      <c r="N60">
        <v>118.76</v>
      </c>
      <c r="O60">
        <v>124.33</v>
      </c>
      <c r="P60">
        <v>104.15</v>
      </c>
      <c r="Q60">
        <v>20.85</v>
      </c>
      <c r="R60">
        <v>42.39</v>
      </c>
      <c r="S60">
        <v>26.4</v>
      </c>
      <c r="T60">
        <v>0</v>
      </c>
      <c r="U60">
        <v>418.77</v>
      </c>
      <c r="V60">
        <v>18.2</v>
      </c>
      <c r="W60">
        <v>45.83</v>
      </c>
      <c r="X60">
        <v>148.30000000000001</v>
      </c>
      <c r="Y60">
        <v>0</v>
      </c>
      <c r="Z60">
        <v>6.52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8.8699999999999992</v>
      </c>
      <c r="AG60">
        <v>41.86</v>
      </c>
      <c r="AH60">
        <v>0</v>
      </c>
      <c r="AI60">
        <v>0</v>
      </c>
      <c r="AJ60">
        <v>0</v>
      </c>
      <c r="AK60">
        <v>51.01</v>
      </c>
      <c r="AL60">
        <v>13.36</v>
      </c>
      <c r="AM60">
        <v>0</v>
      </c>
      <c r="AN60">
        <v>0.73</v>
      </c>
      <c r="AO60">
        <v>0</v>
      </c>
      <c r="AP60">
        <v>1.54</v>
      </c>
      <c r="AQ60">
        <v>0</v>
      </c>
      <c r="AR60">
        <v>35.33</v>
      </c>
      <c r="AS60">
        <v>31.61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2783.5800000000004</v>
      </c>
    </row>
    <row r="61" spans="1:117">
      <c r="A61" t="s">
        <v>103</v>
      </c>
      <c r="B61">
        <v>0</v>
      </c>
      <c r="C61">
        <v>0</v>
      </c>
      <c r="D61">
        <v>41.37</v>
      </c>
      <c r="E61">
        <v>0</v>
      </c>
      <c r="F61">
        <v>0</v>
      </c>
      <c r="G61">
        <v>68.959999999999994</v>
      </c>
      <c r="H61">
        <v>0</v>
      </c>
      <c r="I61">
        <v>0</v>
      </c>
      <c r="J61">
        <v>59.73</v>
      </c>
      <c r="K61">
        <v>683.14</v>
      </c>
      <c r="L61">
        <v>559.57000000000005</v>
      </c>
      <c r="M61">
        <v>91.8</v>
      </c>
      <c r="N61">
        <v>118.76</v>
      </c>
      <c r="O61">
        <v>124.33</v>
      </c>
      <c r="P61">
        <v>104.15</v>
      </c>
      <c r="Q61">
        <v>20.85</v>
      </c>
      <c r="R61">
        <v>42.39</v>
      </c>
      <c r="S61">
        <v>26.4</v>
      </c>
      <c r="T61">
        <v>0</v>
      </c>
      <c r="U61">
        <v>418.77</v>
      </c>
      <c r="V61">
        <v>18.2</v>
      </c>
      <c r="W61">
        <v>45.83</v>
      </c>
      <c r="X61">
        <v>148.30000000000001</v>
      </c>
      <c r="Y61">
        <v>0</v>
      </c>
      <c r="Z61">
        <v>6.52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8.8699999999999992</v>
      </c>
      <c r="AG61">
        <v>41.86</v>
      </c>
      <c r="AH61">
        <v>0</v>
      </c>
      <c r="AI61">
        <v>0</v>
      </c>
      <c r="AJ61">
        <v>0</v>
      </c>
      <c r="AK61">
        <v>51.01</v>
      </c>
      <c r="AL61">
        <v>13.36</v>
      </c>
      <c r="AM61">
        <v>0</v>
      </c>
      <c r="AN61">
        <v>0.73</v>
      </c>
      <c r="AO61">
        <v>0</v>
      </c>
      <c r="AP61">
        <v>1.54</v>
      </c>
      <c r="AQ61">
        <v>0</v>
      </c>
      <c r="AR61">
        <v>35.33</v>
      </c>
      <c r="AS61">
        <v>31.61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2783.3800000000006</v>
      </c>
    </row>
    <row r="62" spans="1:117">
      <c r="A62" t="s">
        <v>104</v>
      </c>
      <c r="B62">
        <v>0</v>
      </c>
      <c r="C62">
        <v>0</v>
      </c>
      <c r="D62">
        <v>40.950000000000003</v>
      </c>
      <c r="E62">
        <v>0</v>
      </c>
      <c r="F62">
        <v>0</v>
      </c>
      <c r="G62">
        <v>68.959999999999994</v>
      </c>
      <c r="H62">
        <v>0</v>
      </c>
      <c r="I62">
        <v>0</v>
      </c>
      <c r="J62">
        <v>59.73</v>
      </c>
      <c r="K62">
        <v>683.14</v>
      </c>
      <c r="L62">
        <v>559.57000000000005</v>
      </c>
      <c r="M62">
        <v>91.8</v>
      </c>
      <c r="N62">
        <v>118.76</v>
      </c>
      <c r="O62">
        <v>124.33</v>
      </c>
      <c r="P62">
        <v>104.15</v>
      </c>
      <c r="Q62">
        <v>20.85</v>
      </c>
      <c r="R62">
        <v>42.39</v>
      </c>
      <c r="S62">
        <v>26.4</v>
      </c>
      <c r="T62">
        <v>0</v>
      </c>
      <c r="U62">
        <v>418.77</v>
      </c>
      <c r="V62">
        <v>18.2</v>
      </c>
      <c r="W62">
        <v>45.83</v>
      </c>
      <c r="X62">
        <v>148.30000000000001</v>
      </c>
      <c r="Y62">
        <v>0</v>
      </c>
      <c r="Z62">
        <v>6.52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8.8699999999999992</v>
      </c>
      <c r="AG62">
        <v>41.86</v>
      </c>
      <c r="AH62">
        <v>0</v>
      </c>
      <c r="AI62">
        <v>0</v>
      </c>
      <c r="AJ62">
        <v>0</v>
      </c>
      <c r="AK62">
        <v>51.01</v>
      </c>
      <c r="AL62">
        <v>13.36</v>
      </c>
      <c r="AM62">
        <v>0</v>
      </c>
      <c r="AN62">
        <v>0.73</v>
      </c>
      <c r="AO62">
        <v>0</v>
      </c>
      <c r="AP62">
        <v>1.54</v>
      </c>
      <c r="AQ62">
        <v>0</v>
      </c>
      <c r="AR62">
        <v>35.33</v>
      </c>
      <c r="AS62">
        <v>31.61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2782.9600000000005</v>
      </c>
    </row>
    <row r="63" spans="1:117">
      <c r="A63" t="s">
        <v>105</v>
      </c>
      <c r="B63">
        <v>0</v>
      </c>
      <c r="C63">
        <v>0</v>
      </c>
      <c r="D63">
        <v>40.950000000000003</v>
      </c>
      <c r="E63">
        <v>0</v>
      </c>
      <c r="F63">
        <v>0</v>
      </c>
      <c r="G63">
        <v>68.959999999999994</v>
      </c>
      <c r="H63">
        <v>0</v>
      </c>
      <c r="I63">
        <v>0</v>
      </c>
      <c r="J63">
        <v>59.73</v>
      </c>
      <c r="K63">
        <v>683.14</v>
      </c>
      <c r="L63">
        <v>559.57000000000005</v>
      </c>
      <c r="M63">
        <v>92</v>
      </c>
      <c r="N63">
        <v>118.76</v>
      </c>
      <c r="O63">
        <v>124.33</v>
      </c>
      <c r="P63">
        <v>104.15</v>
      </c>
      <c r="Q63">
        <v>20.85</v>
      </c>
      <c r="R63">
        <v>42.39</v>
      </c>
      <c r="S63">
        <v>26.4</v>
      </c>
      <c r="T63">
        <v>0</v>
      </c>
      <c r="U63">
        <v>418.77</v>
      </c>
      <c r="V63">
        <v>18.2</v>
      </c>
      <c r="W63">
        <v>45.83</v>
      </c>
      <c r="X63">
        <v>148.30000000000001</v>
      </c>
      <c r="Y63">
        <v>0</v>
      </c>
      <c r="Z63">
        <v>6.52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8.8699999999999992</v>
      </c>
      <c r="AG63">
        <v>41.86</v>
      </c>
      <c r="AH63">
        <v>0</v>
      </c>
      <c r="AI63">
        <v>0</v>
      </c>
      <c r="AJ63">
        <v>0</v>
      </c>
      <c r="AK63">
        <v>51.01</v>
      </c>
      <c r="AL63">
        <v>70.88</v>
      </c>
      <c r="AM63">
        <v>0</v>
      </c>
      <c r="AN63">
        <v>0.71</v>
      </c>
      <c r="AO63">
        <v>0</v>
      </c>
      <c r="AP63">
        <v>1.54</v>
      </c>
      <c r="AQ63">
        <v>10.08</v>
      </c>
      <c r="AR63">
        <v>35.33</v>
      </c>
      <c r="AS63">
        <v>31.61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2850.7400000000002</v>
      </c>
    </row>
    <row r="64" spans="1:117">
      <c r="A64" t="s">
        <v>106</v>
      </c>
      <c r="B64">
        <v>0</v>
      </c>
      <c r="C64">
        <v>0</v>
      </c>
      <c r="D64">
        <v>40.950000000000003</v>
      </c>
      <c r="E64">
        <v>0</v>
      </c>
      <c r="F64">
        <v>0</v>
      </c>
      <c r="G64">
        <v>68.959999999999994</v>
      </c>
      <c r="H64">
        <v>0</v>
      </c>
      <c r="I64">
        <v>0</v>
      </c>
      <c r="J64">
        <v>59.73</v>
      </c>
      <c r="K64">
        <v>683.14</v>
      </c>
      <c r="L64">
        <v>559.57000000000005</v>
      </c>
      <c r="M64">
        <v>92</v>
      </c>
      <c r="N64">
        <v>118.76</v>
      </c>
      <c r="O64">
        <v>124.33</v>
      </c>
      <c r="P64">
        <v>104.15</v>
      </c>
      <c r="Q64">
        <v>20.85</v>
      </c>
      <c r="R64">
        <v>42.39</v>
      </c>
      <c r="S64">
        <v>26.4</v>
      </c>
      <c r="T64">
        <v>0</v>
      </c>
      <c r="U64">
        <v>418.77</v>
      </c>
      <c r="V64">
        <v>18.2</v>
      </c>
      <c r="W64">
        <v>45.83</v>
      </c>
      <c r="X64">
        <v>148.30000000000001</v>
      </c>
      <c r="Y64">
        <v>0</v>
      </c>
      <c r="Z64">
        <v>6.52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8.8699999999999992</v>
      </c>
      <c r="AG64">
        <v>41.86</v>
      </c>
      <c r="AH64">
        <v>0</v>
      </c>
      <c r="AI64">
        <v>0</v>
      </c>
      <c r="AJ64">
        <v>0</v>
      </c>
      <c r="AK64">
        <v>51.01</v>
      </c>
      <c r="AL64">
        <v>70.88</v>
      </c>
      <c r="AM64">
        <v>9.86</v>
      </c>
      <c r="AN64">
        <v>0.71</v>
      </c>
      <c r="AO64">
        <v>0</v>
      </c>
      <c r="AP64">
        <v>1.54</v>
      </c>
      <c r="AQ64">
        <v>10.08</v>
      </c>
      <c r="AR64">
        <v>35.33</v>
      </c>
      <c r="AS64">
        <v>31.61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2860.6000000000004</v>
      </c>
    </row>
    <row r="65" spans="1:117">
      <c r="A65" t="s">
        <v>107</v>
      </c>
      <c r="B65">
        <v>0</v>
      </c>
      <c r="C65">
        <v>0</v>
      </c>
      <c r="D65">
        <v>40.950000000000003</v>
      </c>
      <c r="E65">
        <v>0</v>
      </c>
      <c r="F65">
        <v>0</v>
      </c>
      <c r="G65">
        <v>68.959999999999994</v>
      </c>
      <c r="H65">
        <v>0</v>
      </c>
      <c r="I65">
        <v>0</v>
      </c>
      <c r="J65">
        <v>59.73</v>
      </c>
      <c r="K65">
        <v>683.14</v>
      </c>
      <c r="L65">
        <v>559.57000000000005</v>
      </c>
      <c r="M65">
        <v>92</v>
      </c>
      <c r="N65">
        <v>118.76</v>
      </c>
      <c r="O65">
        <v>124.33</v>
      </c>
      <c r="P65">
        <v>104.15</v>
      </c>
      <c r="Q65">
        <v>20.85</v>
      </c>
      <c r="R65">
        <v>42.39</v>
      </c>
      <c r="S65">
        <v>26.4</v>
      </c>
      <c r="T65">
        <v>0</v>
      </c>
      <c r="U65">
        <v>418.77</v>
      </c>
      <c r="V65">
        <v>18.2</v>
      </c>
      <c r="W65">
        <v>45.83</v>
      </c>
      <c r="X65">
        <v>148.30000000000001</v>
      </c>
      <c r="Y65">
        <v>0</v>
      </c>
      <c r="Z65">
        <v>6.52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8.8699999999999992</v>
      </c>
      <c r="AG65">
        <v>41.86</v>
      </c>
      <c r="AH65">
        <v>0</v>
      </c>
      <c r="AI65">
        <v>0</v>
      </c>
      <c r="AJ65">
        <v>0</v>
      </c>
      <c r="AK65">
        <v>51.01</v>
      </c>
      <c r="AL65">
        <v>70.88</v>
      </c>
      <c r="AM65">
        <v>9.86</v>
      </c>
      <c r="AN65">
        <v>0.71</v>
      </c>
      <c r="AO65">
        <v>0</v>
      </c>
      <c r="AP65">
        <v>1.54</v>
      </c>
      <c r="AQ65">
        <v>20.91</v>
      </c>
      <c r="AR65">
        <v>35.33</v>
      </c>
      <c r="AS65">
        <v>31.61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2871.4300000000003</v>
      </c>
    </row>
    <row r="66" spans="1:117">
      <c r="A66" t="s">
        <v>108</v>
      </c>
      <c r="B66">
        <v>0</v>
      </c>
      <c r="C66">
        <v>0</v>
      </c>
      <c r="D66">
        <v>40.950000000000003</v>
      </c>
      <c r="E66">
        <v>0</v>
      </c>
      <c r="F66">
        <v>0</v>
      </c>
      <c r="G66">
        <v>68.959999999999994</v>
      </c>
      <c r="H66">
        <v>0</v>
      </c>
      <c r="I66">
        <v>0</v>
      </c>
      <c r="J66">
        <v>59.73</v>
      </c>
      <c r="K66">
        <v>683.14</v>
      </c>
      <c r="L66">
        <v>559.57000000000005</v>
      </c>
      <c r="M66">
        <v>92</v>
      </c>
      <c r="N66">
        <v>118.76</v>
      </c>
      <c r="O66">
        <v>124.33</v>
      </c>
      <c r="P66">
        <v>104.15</v>
      </c>
      <c r="Q66">
        <v>20.85</v>
      </c>
      <c r="R66">
        <v>42.39</v>
      </c>
      <c r="S66">
        <v>26.4</v>
      </c>
      <c r="T66">
        <v>0</v>
      </c>
      <c r="U66">
        <v>418.77</v>
      </c>
      <c r="V66">
        <v>18.2</v>
      </c>
      <c r="W66">
        <v>45.83</v>
      </c>
      <c r="X66">
        <v>148.30000000000001</v>
      </c>
      <c r="Y66">
        <v>0</v>
      </c>
      <c r="Z66">
        <v>6.52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8.8699999999999992</v>
      </c>
      <c r="AG66">
        <v>41.86</v>
      </c>
      <c r="AH66">
        <v>0</v>
      </c>
      <c r="AI66">
        <v>0</v>
      </c>
      <c r="AJ66">
        <v>0</v>
      </c>
      <c r="AK66">
        <v>51.01</v>
      </c>
      <c r="AL66">
        <v>13.36</v>
      </c>
      <c r="AM66">
        <v>9.86</v>
      </c>
      <c r="AN66">
        <v>0.71</v>
      </c>
      <c r="AO66">
        <v>0</v>
      </c>
      <c r="AP66">
        <v>1.54</v>
      </c>
      <c r="AQ66">
        <v>21.8</v>
      </c>
      <c r="AR66">
        <v>35.33</v>
      </c>
      <c r="AS66">
        <v>31.61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2814.8000000000006</v>
      </c>
    </row>
    <row r="67" spans="1:117">
      <c r="A67" t="s">
        <v>109</v>
      </c>
      <c r="B67">
        <v>0</v>
      </c>
      <c r="C67">
        <v>0</v>
      </c>
      <c r="D67">
        <v>40.950000000000003</v>
      </c>
      <c r="E67">
        <v>0</v>
      </c>
      <c r="F67">
        <v>0</v>
      </c>
      <c r="G67">
        <v>68.959999999999994</v>
      </c>
      <c r="H67">
        <v>0</v>
      </c>
      <c r="I67">
        <v>0</v>
      </c>
      <c r="J67">
        <v>59.73</v>
      </c>
      <c r="K67">
        <v>683.14</v>
      </c>
      <c r="L67">
        <v>559.57000000000005</v>
      </c>
      <c r="M67">
        <v>92</v>
      </c>
      <c r="N67">
        <v>118.76</v>
      </c>
      <c r="O67">
        <v>124.33</v>
      </c>
      <c r="P67">
        <v>104.15</v>
      </c>
      <c r="Q67">
        <v>20.85</v>
      </c>
      <c r="R67">
        <v>42.39</v>
      </c>
      <c r="S67">
        <v>26.4</v>
      </c>
      <c r="T67">
        <v>0</v>
      </c>
      <c r="U67">
        <v>418.77</v>
      </c>
      <c r="V67">
        <v>15.84</v>
      </c>
      <c r="W67">
        <v>45.83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8.8699999999999992</v>
      </c>
      <c r="AG67">
        <v>41.86</v>
      </c>
      <c r="AH67">
        <v>0</v>
      </c>
      <c r="AI67">
        <v>0</v>
      </c>
      <c r="AJ67">
        <v>0</v>
      </c>
      <c r="AK67">
        <v>51.01</v>
      </c>
      <c r="AL67">
        <v>2.33</v>
      </c>
      <c r="AM67">
        <v>9.86</v>
      </c>
      <c r="AN67">
        <v>0.71</v>
      </c>
      <c r="AO67">
        <v>0</v>
      </c>
      <c r="AP67">
        <v>1.54</v>
      </c>
      <c r="AQ67">
        <v>32.700000000000003</v>
      </c>
      <c r="AR67">
        <v>35.33</v>
      </c>
      <c r="AS67">
        <v>31.61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2805.7900000000004</v>
      </c>
    </row>
    <row r="68" spans="1:117">
      <c r="A68" t="s">
        <v>110</v>
      </c>
      <c r="B68">
        <v>0</v>
      </c>
      <c r="C68">
        <v>0</v>
      </c>
      <c r="D68">
        <v>40.950000000000003</v>
      </c>
      <c r="E68">
        <v>0</v>
      </c>
      <c r="F68">
        <v>0</v>
      </c>
      <c r="G68">
        <v>68.959999999999994</v>
      </c>
      <c r="H68">
        <v>0</v>
      </c>
      <c r="I68">
        <v>0</v>
      </c>
      <c r="J68">
        <v>59.73</v>
      </c>
      <c r="K68">
        <v>683.14</v>
      </c>
      <c r="L68">
        <v>559.57000000000005</v>
      </c>
      <c r="M68">
        <v>92</v>
      </c>
      <c r="N68">
        <v>118.76</v>
      </c>
      <c r="O68">
        <v>124.33</v>
      </c>
      <c r="P68">
        <v>104.15</v>
      </c>
      <c r="Q68">
        <v>20.85</v>
      </c>
      <c r="R68">
        <v>42.39</v>
      </c>
      <c r="S68">
        <v>26.4</v>
      </c>
      <c r="T68">
        <v>0</v>
      </c>
      <c r="U68">
        <v>418.77</v>
      </c>
      <c r="V68">
        <v>15.84</v>
      </c>
      <c r="W68">
        <v>45.83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8.8699999999999992</v>
      </c>
      <c r="AG68">
        <v>41.86</v>
      </c>
      <c r="AH68">
        <v>0</v>
      </c>
      <c r="AI68">
        <v>0</v>
      </c>
      <c r="AJ68">
        <v>0</v>
      </c>
      <c r="AK68">
        <v>51.01</v>
      </c>
      <c r="AL68">
        <v>2.33</v>
      </c>
      <c r="AM68">
        <v>9.86</v>
      </c>
      <c r="AN68">
        <v>0.71</v>
      </c>
      <c r="AO68">
        <v>0</v>
      </c>
      <c r="AP68">
        <v>1.54</v>
      </c>
      <c r="AQ68">
        <v>32.700000000000003</v>
      </c>
      <c r="AR68">
        <v>35.33</v>
      </c>
      <c r="AS68">
        <v>31.61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2805.7900000000004</v>
      </c>
    </row>
    <row r="69" spans="1:117">
      <c r="A69" t="s">
        <v>111</v>
      </c>
      <c r="B69">
        <v>0</v>
      </c>
      <c r="C69">
        <v>0</v>
      </c>
      <c r="D69">
        <v>40.74</v>
      </c>
      <c r="E69">
        <v>0</v>
      </c>
      <c r="F69">
        <v>0</v>
      </c>
      <c r="G69">
        <v>68.959999999999994</v>
      </c>
      <c r="H69">
        <v>0</v>
      </c>
      <c r="I69">
        <v>0</v>
      </c>
      <c r="J69">
        <v>59.73</v>
      </c>
      <c r="K69">
        <v>683.14</v>
      </c>
      <c r="L69">
        <v>559.57000000000005</v>
      </c>
      <c r="M69">
        <v>92</v>
      </c>
      <c r="N69">
        <v>118.76</v>
      </c>
      <c r="O69">
        <v>124.33</v>
      </c>
      <c r="P69">
        <v>104.15</v>
      </c>
      <c r="Q69">
        <v>20.85</v>
      </c>
      <c r="R69">
        <v>42.39</v>
      </c>
      <c r="S69">
        <v>26.4</v>
      </c>
      <c r="T69">
        <v>0</v>
      </c>
      <c r="U69">
        <v>418.77</v>
      </c>
      <c r="V69">
        <v>15.84</v>
      </c>
      <c r="W69">
        <v>45.83</v>
      </c>
      <c r="X69">
        <v>148.30000000000001</v>
      </c>
      <c r="Y69">
        <v>0</v>
      </c>
      <c r="Z69">
        <v>6.52</v>
      </c>
      <c r="AA69">
        <v>0</v>
      </c>
      <c r="AB69">
        <v>0</v>
      </c>
      <c r="AC69">
        <v>0</v>
      </c>
      <c r="AD69">
        <v>0</v>
      </c>
      <c r="AE69">
        <v>16.48</v>
      </c>
      <c r="AF69">
        <v>8.8699999999999992</v>
      </c>
      <c r="AG69">
        <v>41.86</v>
      </c>
      <c r="AH69">
        <v>0</v>
      </c>
      <c r="AI69">
        <v>3.57</v>
      </c>
      <c r="AJ69">
        <v>0</v>
      </c>
      <c r="AK69">
        <v>51.01</v>
      </c>
      <c r="AL69">
        <v>2.33</v>
      </c>
      <c r="AM69">
        <v>9.86</v>
      </c>
      <c r="AN69">
        <v>0.71</v>
      </c>
      <c r="AO69">
        <v>0</v>
      </c>
      <c r="AP69">
        <v>1.54</v>
      </c>
      <c r="AQ69">
        <v>32.700000000000003</v>
      </c>
      <c r="AR69">
        <v>35.33</v>
      </c>
      <c r="AS69">
        <v>31.61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2832.1500000000005</v>
      </c>
    </row>
    <row r="70" spans="1:117">
      <c r="A70" t="s">
        <v>112</v>
      </c>
      <c r="B70">
        <v>0</v>
      </c>
      <c r="C70">
        <v>0</v>
      </c>
      <c r="D70">
        <v>40.74</v>
      </c>
      <c r="E70">
        <v>0</v>
      </c>
      <c r="F70">
        <v>0</v>
      </c>
      <c r="G70">
        <v>68.959999999999994</v>
      </c>
      <c r="H70">
        <v>0</v>
      </c>
      <c r="I70">
        <v>0</v>
      </c>
      <c r="J70">
        <v>59.73</v>
      </c>
      <c r="K70">
        <v>683.14</v>
      </c>
      <c r="L70">
        <v>559.57000000000005</v>
      </c>
      <c r="M70">
        <v>83.8</v>
      </c>
      <c r="N70">
        <v>118.76</v>
      </c>
      <c r="O70">
        <v>124.33</v>
      </c>
      <c r="P70">
        <v>104.15</v>
      </c>
      <c r="Q70">
        <v>20.85</v>
      </c>
      <c r="R70">
        <v>42.39</v>
      </c>
      <c r="S70">
        <v>26.4</v>
      </c>
      <c r="T70">
        <v>0</v>
      </c>
      <c r="U70">
        <v>418.77</v>
      </c>
      <c r="V70">
        <v>15.84</v>
      </c>
      <c r="W70">
        <v>45.83</v>
      </c>
      <c r="X70">
        <v>148.30000000000001</v>
      </c>
      <c r="Y70">
        <v>0</v>
      </c>
      <c r="Z70">
        <v>6.52</v>
      </c>
      <c r="AA70">
        <v>0</v>
      </c>
      <c r="AB70">
        <v>3.34</v>
      </c>
      <c r="AC70">
        <v>9.68</v>
      </c>
      <c r="AD70">
        <v>0</v>
      </c>
      <c r="AE70">
        <v>16.48</v>
      </c>
      <c r="AF70">
        <v>8.8699999999999992</v>
      </c>
      <c r="AG70">
        <v>41.86</v>
      </c>
      <c r="AH70">
        <v>0</v>
      </c>
      <c r="AI70">
        <v>3.57</v>
      </c>
      <c r="AJ70">
        <v>0</v>
      </c>
      <c r="AK70">
        <v>51.01</v>
      </c>
      <c r="AL70">
        <v>2.33</v>
      </c>
      <c r="AM70">
        <v>9.86</v>
      </c>
      <c r="AN70">
        <v>0.71</v>
      </c>
      <c r="AO70">
        <v>0</v>
      </c>
      <c r="AP70">
        <v>1.54</v>
      </c>
      <c r="AQ70">
        <v>32.700000000000003</v>
      </c>
      <c r="AR70">
        <v>35.33</v>
      </c>
      <c r="AS70">
        <v>31.61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2836.9700000000007</v>
      </c>
    </row>
    <row r="71" spans="1:117">
      <c r="A71" t="s">
        <v>113</v>
      </c>
      <c r="B71">
        <v>0</v>
      </c>
      <c r="C71">
        <v>0</v>
      </c>
      <c r="D71">
        <v>40.74</v>
      </c>
      <c r="E71">
        <v>0</v>
      </c>
      <c r="F71">
        <v>0</v>
      </c>
      <c r="G71">
        <v>68.959999999999994</v>
      </c>
      <c r="H71">
        <v>0</v>
      </c>
      <c r="I71">
        <v>0</v>
      </c>
      <c r="J71">
        <v>59.73</v>
      </c>
      <c r="K71">
        <v>683.14</v>
      </c>
      <c r="L71">
        <v>559.57000000000005</v>
      </c>
      <c r="M71">
        <v>87.8</v>
      </c>
      <c r="N71">
        <v>118.76</v>
      </c>
      <c r="O71">
        <v>124.33</v>
      </c>
      <c r="P71">
        <v>104.15</v>
      </c>
      <c r="Q71">
        <v>19.420000000000002</v>
      </c>
      <c r="R71">
        <v>42.39</v>
      </c>
      <c r="S71">
        <v>26.4</v>
      </c>
      <c r="T71">
        <v>0</v>
      </c>
      <c r="U71">
        <v>418.77</v>
      </c>
      <c r="V71">
        <v>15.84</v>
      </c>
      <c r="W71">
        <v>45.83</v>
      </c>
      <c r="X71">
        <v>148.30000000000001</v>
      </c>
      <c r="Y71">
        <v>0</v>
      </c>
      <c r="Z71">
        <v>6.52</v>
      </c>
      <c r="AA71">
        <v>0</v>
      </c>
      <c r="AB71">
        <v>13.17</v>
      </c>
      <c r="AC71">
        <v>9.68</v>
      </c>
      <c r="AD71">
        <v>0</v>
      </c>
      <c r="AE71">
        <v>16.48</v>
      </c>
      <c r="AF71">
        <v>8.8699999999999992</v>
      </c>
      <c r="AG71">
        <v>41.86</v>
      </c>
      <c r="AH71">
        <v>0</v>
      </c>
      <c r="AI71">
        <v>16.3</v>
      </c>
      <c r="AJ71">
        <v>0</v>
      </c>
      <c r="AK71">
        <v>51.01</v>
      </c>
      <c r="AL71">
        <v>2.33</v>
      </c>
      <c r="AM71">
        <v>15.81</v>
      </c>
      <c r="AN71">
        <v>0.71</v>
      </c>
      <c r="AO71">
        <v>0</v>
      </c>
      <c r="AP71">
        <v>1.54</v>
      </c>
      <c r="AQ71">
        <v>32.700000000000003</v>
      </c>
      <c r="AR71">
        <v>35.33</v>
      </c>
      <c r="AS71">
        <v>31.61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2868.05</v>
      </c>
    </row>
    <row r="72" spans="1:117">
      <c r="A72" t="s">
        <v>114</v>
      </c>
      <c r="B72">
        <v>0</v>
      </c>
      <c r="C72">
        <v>0</v>
      </c>
      <c r="D72">
        <v>40.74</v>
      </c>
      <c r="E72">
        <v>0</v>
      </c>
      <c r="F72">
        <v>0</v>
      </c>
      <c r="G72">
        <v>68.959999999999994</v>
      </c>
      <c r="H72">
        <v>0</v>
      </c>
      <c r="I72">
        <v>0</v>
      </c>
      <c r="J72">
        <v>59.73</v>
      </c>
      <c r="K72">
        <v>683.14</v>
      </c>
      <c r="L72">
        <v>559.57000000000005</v>
      </c>
      <c r="M72">
        <v>92</v>
      </c>
      <c r="N72">
        <v>118.76</v>
      </c>
      <c r="O72">
        <v>124.33</v>
      </c>
      <c r="P72">
        <v>104.15</v>
      </c>
      <c r="Q72">
        <v>19.420000000000002</v>
      </c>
      <c r="R72">
        <v>42.39</v>
      </c>
      <c r="S72">
        <v>26.4</v>
      </c>
      <c r="T72">
        <v>0</v>
      </c>
      <c r="U72">
        <v>418.77</v>
      </c>
      <c r="V72">
        <v>15.84</v>
      </c>
      <c r="W72">
        <v>45.83</v>
      </c>
      <c r="X72">
        <v>148.30000000000001</v>
      </c>
      <c r="Y72">
        <v>0</v>
      </c>
      <c r="Z72">
        <v>6.52</v>
      </c>
      <c r="AA72">
        <v>0</v>
      </c>
      <c r="AB72">
        <v>13.17</v>
      </c>
      <c r="AC72">
        <v>9.68</v>
      </c>
      <c r="AD72">
        <v>0</v>
      </c>
      <c r="AE72">
        <v>16.48</v>
      </c>
      <c r="AF72">
        <v>8.8699999999999992</v>
      </c>
      <c r="AG72">
        <v>41.86</v>
      </c>
      <c r="AH72">
        <v>23.39</v>
      </c>
      <c r="AI72">
        <v>16.3</v>
      </c>
      <c r="AJ72">
        <v>0</v>
      </c>
      <c r="AK72">
        <v>51.01</v>
      </c>
      <c r="AL72">
        <v>2.33</v>
      </c>
      <c r="AM72">
        <v>15.81</v>
      </c>
      <c r="AN72">
        <v>0.71</v>
      </c>
      <c r="AO72">
        <v>0</v>
      </c>
      <c r="AP72">
        <v>1.54</v>
      </c>
      <c r="AQ72">
        <v>32.700000000000003</v>
      </c>
      <c r="AR72">
        <v>35.33</v>
      </c>
      <c r="AS72">
        <v>31.61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2895.6400000000003</v>
      </c>
    </row>
    <row r="73" spans="1:117">
      <c r="A73" t="s">
        <v>115</v>
      </c>
      <c r="B73">
        <v>0</v>
      </c>
      <c r="C73">
        <v>0</v>
      </c>
      <c r="D73">
        <v>41.48</v>
      </c>
      <c r="E73">
        <v>0</v>
      </c>
      <c r="F73">
        <v>0</v>
      </c>
      <c r="G73">
        <v>68.959999999999994</v>
      </c>
      <c r="H73">
        <v>0</v>
      </c>
      <c r="I73">
        <v>0</v>
      </c>
      <c r="J73">
        <v>59.73</v>
      </c>
      <c r="K73">
        <v>678.81</v>
      </c>
      <c r="L73">
        <v>482.17</v>
      </c>
      <c r="M73">
        <v>92</v>
      </c>
      <c r="N73">
        <v>118.76</v>
      </c>
      <c r="O73">
        <v>124.33</v>
      </c>
      <c r="P73">
        <v>104.15</v>
      </c>
      <c r="Q73">
        <v>19.420000000000002</v>
      </c>
      <c r="R73">
        <v>42.39</v>
      </c>
      <c r="S73">
        <v>26.4</v>
      </c>
      <c r="T73">
        <v>0</v>
      </c>
      <c r="U73">
        <v>418.77</v>
      </c>
      <c r="V73">
        <v>15.84</v>
      </c>
      <c r="W73">
        <v>45.83</v>
      </c>
      <c r="X73">
        <v>148.30000000000001</v>
      </c>
      <c r="Y73">
        <v>0</v>
      </c>
      <c r="Z73">
        <v>6.52</v>
      </c>
      <c r="AA73">
        <v>0</v>
      </c>
      <c r="AB73">
        <v>26.34</v>
      </c>
      <c r="AC73">
        <v>9.68</v>
      </c>
      <c r="AD73">
        <v>0</v>
      </c>
      <c r="AE73">
        <v>16.48</v>
      </c>
      <c r="AF73">
        <v>8.8699999999999992</v>
      </c>
      <c r="AG73">
        <v>41.86</v>
      </c>
      <c r="AH73">
        <v>46.78</v>
      </c>
      <c r="AI73">
        <v>3.57</v>
      </c>
      <c r="AJ73">
        <v>0</v>
      </c>
      <c r="AK73">
        <v>51.01</v>
      </c>
      <c r="AL73">
        <v>2.33</v>
      </c>
      <c r="AM73">
        <v>15.81</v>
      </c>
      <c r="AN73">
        <v>0.71</v>
      </c>
      <c r="AO73">
        <v>0</v>
      </c>
      <c r="AP73">
        <v>1.54</v>
      </c>
      <c r="AQ73">
        <v>32.700000000000003</v>
      </c>
      <c r="AR73">
        <v>35.33</v>
      </c>
      <c r="AS73">
        <v>31.61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2838.4800000000005</v>
      </c>
    </row>
    <row r="74" spans="1:117">
      <c r="A74" t="s">
        <v>116</v>
      </c>
      <c r="B74">
        <v>0</v>
      </c>
      <c r="C74">
        <v>0</v>
      </c>
      <c r="D74">
        <v>41.37</v>
      </c>
      <c r="E74">
        <v>0</v>
      </c>
      <c r="F74">
        <v>0</v>
      </c>
      <c r="G74">
        <v>68.959999999999994</v>
      </c>
      <c r="H74">
        <v>0</v>
      </c>
      <c r="I74">
        <v>0</v>
      </c>
      <c r="J74">
        <v>59.73</v>
      </c>
      <c r="K74">
        <v>683.14</v>
      </c>
      <c r="L74">
        <v>482.17</v>
      </c>
      <c r="M74">
        <v>92</v>
      </c>
      <c r="N74">
        <v>118.76</v>
      </c>
      <c r="O74">
        <v>124.33</v>
      </c>
      <c r="P74">
        <v>104.15</v>
      </c>
      <c r="Q74">
        <v>19.420000000000002</v>
      </c>
      <c r="R74">
        <v>42.39</v>
      </c>
      <c r="S74">
        <v>26.4</v>
      </c>
      <c r="T74">
        <v>0</v>
      </c>
      <c r="U74">
        <v>418.77</v>
      </c>
      <c r="V74">
        <v>15.84</v>
      </c>
      <c r="W74">
        <v>45.83</v>
      </c>
      <c r="X74">
        <v>148.30000000000001</v>
      </c>
      <c r="Y74">
        <v>0</v>
      </c>
      <c r="Z74">
        <v>6.52</v>
      </c>
      <c r="AA74">
        <v>13.2</v>
      </c>
      <c r="AB74">
        <v>26.34</v>
      </c>
      <c r="AC74">
        <v>9.68</v>
      </c>
      <c r="AD74">
        <v>7.92</v>
      </c>
      <c r="AE74">
        <v>16.48</v>
      </c>
      <c r="AF74">
        <v>8.8699999999999992</v>
      </c>
      <c r="AG74">
        <v>41.86</v>
      </c>
      <c r="AH74">
        <v>70.17</v>
      </c>
      <c r="AI74">
        <v>3.57</v>
      </c>
      <c r="AJ74">
        <v>0</v>
      </c>
      <c r="AK74">
        <v>51.01</v>
      </c>
      <c r="AL74">
        <v>2.33</v>
      </c>
      <c r="AM74">
        <v>15.81</v>
      </c>
      <c r="AN74">
        <v>0.71</v>
      </c>
      <c r="AO74">
        <v>0</v>
      </c>
      <c r="AP74">
        <v>1.54</v>
      </c>
      <c r="AQ74">
        <v>32.700000000000003</v>
      </c>
      <c r="AR74">
        <v>35.33</v>
      </c>
      <c r="AS74">
        <v>31.61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2887.2100000000005</v>
      </c>
    </row>
    <row r="75" spans="1:117">
      <c r="A75" t="s">
        <v>117</v>
      </c>
      <c r="B75">
        <v>0</v>
      </c>
      <c r="C75">
        <v>0</v>
      </c>
      <c r="D75">
        <v>41.79</v>
      </c>
      <c r="E75">
        <v>0</v>
      </c>
      <c r="F75">
        <v>0</v>
      </c>
      <c r="G75">
        <v>68.959999999999994</v>
      </c>
      <c r="H75">
        <v>0</v>
      </c>
      <c r="I75">
        <v>0</v>
      </c>
      <c r="J75">
        <v>59.73</v>
      </c>
      <c r="K75">
        <v>683.14</v>
      </c>
      <c r="L75">
        <v>482.17</v>
      </c>
      <c r="M75">
        <v>92</v>
      </c>
      <c r="N75">
        <v>118.76</v>
      </c>
      <c r="O75">
        <v>124.33</v>
      </c>
      <c r="P75">
        <v>104.15</v>
      </c>
      <c r="Q75">
        <v>19.420000000000002</v>
      </c>
      <c r="R75">
        <v>42.39</v>
      </c>
      <c r="S75">
        <v>26.4</v>
      </c>
      <c r="T75">
        <v>0</v>
      </c>
      <c r="U75">
        <v>418.77</v>
      </c>
      <c r="V75">
        <v>15.84</v>
      </c>
      <c r="W75">
        <v>45.83</v>
      </c>
      <c r="X75">
        <v>148.30000000000001</v>
      </c>
      <c r="Y75">
        <v>0</v>
      </c>
      <c r="Z75">
        <v>13.04</v>
      </c>
      <c r="AA75">
        <v>24.57</v>
      </c>
      <c r="AB75">
        <v>39.51</v>
      </c>
      <c r="AC75">
        <v>19.350000000000001</v>
      </c>
      <c r="AD75">
        <v>15.85</v>
      </c>
      <c r="AE75">
        <v>32.96</v>
      </c>
      <c r="AF75">
        <v>17.75</v>
      </c>
      <c r="AG75">
        <v>41.86</v>
      </c>
      <c r="AH75">
        <v>93.56</v>
      </c>
      <c r="AI75">
        <v>3.57</v>
      </c>
      <c r="AJ75">
        <v>0</v>
      </c>
      <c r="AK75">
        <v>51.01</v>
      </c>
      <c r="AL75">
        <v>2.33</v>
      </c>
      <c r="AM75">
        <v>15.81</v>
      </c>
      <c r="AN75">
        <v>0.71</v>
      </c>
      <c r="AO75">
        <v>0</v>
      </c>
      <c r="AP75">
        <v>1.54</v>
      </c>
      <c r="AQ75">
        <v>32.700000000000003</v>
      </c>
      <c r="AR75">
        <v>35.33</v>
      </c>
      <c r="AS75">
        <v>31.61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2985.0400000000009</v>
      </c>
    </row>
    <row r="76" spans="1:117">
      <c r="A76" t="s">
        <v>118</v>
      </c>
      <c r="B76">
        <v>0</v>
      </c>
      <c r="C76">
        <v>0</v>
      </c>
      <c r="D76">
        <v>41.79</v>
      </c>
      <c r="E76">
        <v>0</v>
      </c>
      <c r="F76">
        <v>0</v>
      </c>
      <c r="G76">
        <v>68.959999999999994</v>
      </c>
      <c r="H76">
        <v>0</v>
      </c>
      <c r="I76">
        <v>0</v>
      </c>
      <c r="J76">
        <v>59.73</v>
      </c>
      <c r="K76">
        <v>683.14</v>
      </c>
      <c r="L76">
        <v>482.17</v>
      </c>
      <c r="M76">
        <v>92</v>
      </c>
      <c r="N76">
        <v>118.76</v>
      </c>
      <c r="O76">
        <v>124.33</v>
      </c>
      <c r="P76">
        <v>104.15</v>
      </c>
      <c r="Q76">
        <v>19.420000000000002</v>
      </c>
      <c r="R76">
        <v>42.39</v>
      </c>
      <c r="S76">
        <v>26.4</v>
      </c>
      <c r="T76">
        <v>0</v>
      </c>
      <c r="U76">
        <v>418.77</v>
      </c>
      <c r="V76">
        <v>15.84</v>
      </c>
      <c r="W76">
        <v>45.83</v>
      </c>
      <c r="X76">
        <v>148.30000000000001</v>
      </c>
      <c r="Y76">
        <v>0</v>
      </c>
      <c r="Z76">
        <v>19.559999999999999</v>
      </c>
      <c r="AA76">
        <v>42.15</v>
      </c>
      <c r="AB76">
        <v>39.51</v>
      </c>
      <c r="AC76">
        <v>29.06</v>
      </c>
      <c r="AD76">
        <v>18.27</v>
      </c>
      <c r="AE76">
        <v>49.43</v>
      </c>
      <c r="AF76">
        <v>39.049999999999997</v>
      </c>
      <c r="AG76">
        <v>41.86</v>
      </c>
      <c r="AH76">
        <v>116.95</v>
      </c>
      <c r="AI76">
        <v>3.57</v>
      </c>
      <c r="AJ76">
        <v>0</v>
      </c>
      <c r="AK76">
        <v>51.01</v>
      </c>
      <c r="AL76">
        <v>2.33</v>
      </c>
      <c r="AM76">
        <v>15.81</v>
      </c>
      <c r="AN76">
        <v>0.71</v>
      </c>
      <c r="AO76">
        <v>0</v>
      </c>
      <c r="AP76">
        <v>1.54</v>
      </c>
      <c r="AQ76">
        <v>42.71</v>
      </c>
      <c r="AR76">
        <v>39.75</v>
      </c>
      <c r="AS76">
        <v>31.61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3096.860000000001</v>
      </c>
    </row>
    <row r="77" spans="1:117">
      <c r="A77" t="s">
        <v>119</v>
      </c>
      <c r="B77">
        <v>0</v>
      </c>
      <c r="C77">
        <v>0</v>
      </c>
      <c r="D77">
        <v>41.79</v>
      </c>
      <c r="E77">
        <v>0</v>
      </c>
      <c r="F77">
        <v>0</v>
      </c>
      <c r="G77">
        <v>68.959999999999994</v>
      </c>
      <c r="H77">
        <v>0</v>
      </c>
      <c r="I77">
        <v>0</v>
      </c>
      <c r="J77">
        <v>59.73</v>
      </c>
      <c r="K77">
        <v>683.14</v>
      </c>
      <c r="L77">
        <v>482.17</v>
      </c>
      <c r="M77">
        <v>92</v>
      </c>
      <c r="N77">
        <v>118.76</v>
      </c>
      <c r="O77">
        <v>124.33</v>
      </c>
      <c r="P77">
        <v>104.15</v>
      </c>
      <c r="Q77">
        <v>19.420000000000002</v>
      </c>
      <c r="R77">
        <v>42.39</v>
      </c>
      <c r="S77">
        <v>26.4</v>
      </c>
      <c r="T77">
        <v>0</v>
      </c>
      <c r="U77">
        <v>418.77</v>
      </c>
      <c r="V77">
        <v>15.84</v>
      </c>
      <c r="W77">
        <v>45.83</v>
      </c>
      <c r="X77">
        <v>148.30000000000001</v>
      </c>
      <c r="Y77">
        <v>0</v>
      </c>
      <c r="Z77">
        <v>19.559999999999999</v>
      </c>
      <c r="AA77">
        <v>42.15</v>
      </c>
      <c r="AB77">
        <v>39.51</v>
      </c>
      <c r="AC77">
        <v>29.06</v>
      </c>
      <c r="AD77">
        <v>36.549999999999997</v>
      </c>
      <c r="AE77">
        <v>49.43</v>
      </c>
      <c r="AF77">
        <v>39.049999999999997</v>
      </c>
      <c r="AG77">
        <v>41.86</v>
      </c>
      <c r="AH77">
        <v>140.35</v>
      </c>
      <c r="AI77">
        <v>3.57</v>
      </c>
      <c r="AJ77">
        <v>0</v>
      </c>
      <c r="AK77">
        <v>51.01</v>
      </c>
      <c r="AL77">
        <v>2.33</v>
      </c>
      <c r="AM77">
        <v>15.81</v>
      </c>
      <c r="AN77">
        <v>0.71</v>
      </c>
      <c r="AO77">
        <v>0</v>
      </c>
      <c r="AP77">
        <v>1.54</v>
      </c>
      <c r="AQ77">
        <v>42.71</v>
      </c>
      <c r="AR77">
        <v>39.75</v>
      </c>
      <c r="AS77">
        <v>31.61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3138.5400000000013</v>
      </c>
    </row>
    <row r="78" spans="1:117">
      <c r="A78" t="s">
        <v>120</v>
      </c>
      <c r="B78">
        <v>0</v>
      </c>
      <c r="C78">
        <v>0</v>
      </c>
      <c r="D78">
        <v>41.79</v>
      </c>
      <c r="E78">
        <v>0</v>
      </c>
      <c r="F78">
        <v>0</v>
      </c>
      <c r="G78">
        <v>68.959999999999994</v>
      </c>
      <c r="H78">
        <v>0</v>
      </c>
      <c r="I78">
        <v>0</v>
      </c>
      <c r="J78">
        <v>59.73</v>
      </c>
      <c r="K78">
        <v>683.14</v>
      </c>
      <c r="L78">
        <v>482.17</v>
      </c>
      <c r="M78">
        <v>92</v>
      </c>
      <c r="N78">
        <v>118.76</v>
      </c>
      <c r="O78">
        <v>124.33</v>
      </c>
      <c r="P78">
        <v>104.15</v>
      </c>
      <c r="Q78">
        <v>19.420000000000002</v>
      </c>
      <c r="R78">
        <v>42.39</v>
      </c>
      <c r="S78">
        <v>26.4</v>
      </c>
      <c r="T78">
        <v>0</v>
      </c>
      <c r="U78">
        <v>418.77</v>
      </c>
      <c r="V78">
        <v>15.84</v>
      </c>
      <c r="W78">
        <v>45.83</v>
      </c>
      <c r="X78">
        <v>148.30000000000001</v>
      </c>
      <c r="Y78">
        <v>0</v>
      </c>
      <c r="Z78">
        <v>19.559999999999999</v>
      </c>
      <c r="AA78">
        <v>42.15</v>
      </c>
      <c r="AB78">
        <v>39.51</v>
      </c>
      <c r="AC78">
        <v>29.06</v>
      </c>
      <c r="AD78">
        <v>36.549999999999997</v>
      </c>
      <c r="AE78">
        <v>49.43</v>
      </c>
      <c r="AF78">
        <v>39.049999999999997</v>
      </c>
      <c r="AG78">
        <v>41.86</v>
      </c>
      <c r="AH78">
        <v>140.35</v>
      </c>
      <c r="AI78">
        <v>3.57</v>
      </c>
      <c r="AJ78">
        <v>0</v>
      </c>
      <c r="AK78">
        <v>51.01</v>
      </c>
      <c r="AL78">
        <v>2.33</v>
      </c>
      <c r="AM78">
        <v>15.81</v>
      </c>
      <c r="AN78">
        <v>0.71</v>
      </c>
      <c r="AO78">
        <v>0</v>
      </c>
      <c r="AP78">
        <v>1.54</v>
      </c>
      <c r="AQ78">
        <v>42.71</v>
      </c>
      <c r="AR78">
        <v>39.75</v>
      </c>
      <c r="AS78">
        <v>31.61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3138.5400000000013</v>
      </c>
    </row>
    <row r="79" spans="1:117">
      <c r="A79" t="s">
        <v>121</v>
      </c>
      <c r="B79">
        <v>0</v>
      </c>
      <c r="C79">
        <v>0</v>
      </c>
      <c r="D79">
        <v>41.79</v>
      </c>
      <c r="E79">
        <v>0</v>
      </c>
      <c r="F79">
        <v>0</v>
      </c>
      <c r="G79">
        <v>68.959999999999994</v>
      </c>
      <c r="H79">
        <v>0</v>
      </c>
      <c r="I79">
        <v>0</v>
      </c>
      <c r="J79">
        <v>59.73</v>
      </c>
      <c r="K79">
        <v>683.14</v>
      </c>
      <c r="L79">
        <v>482.17</v>
      </c>
      <c r="M79">
        <v>92</v>
      </c>
      <c r="N79">
        <v>118.76</v>
      </c>
      <c r="O79">
        <v>124.33</v>
      </c>
      <c r="P79">
        <v>104.15</v>
      </c>
      <c r="Q79">
        <v>19.420000000000002</v>
      </c>
      <c r="R79">
        <v>42.39</v>
      </c>
      <c r="S79">
        <v>26.4</v>
      </c>
      <c r="T79">
        <v>0</v>
      </c>
      <c r="U79">
        <v>418.77</v>
      </c>
      <c r="V79">
        <v>15.84</v>
      </c>
      <c r="W79">
        <v>45.83</v>
      </c>
      <c r="X79">
        <v>148.30000000000001</v>
      </c>
      <c r="Y79">
        <v>0</v>
      </c>
      <c r="Z79">
        <v>19.559999999999999</v>
      </c>
      <c r="AA79">
        <v>42.15</v>
      </c>
      <c r="AB79">
        <v>39.51</v>
      </c>
      <c r="AC79">
        <v>29.06</v>
      </c>
      <c r="AD79">
        <v>36.549999999999997</v>
      </c>
      <c r="AE79">
        <v>49.43</v>
      </c>
      <c r="AF79">
        <v>39.049999999999997</v>
      </c>
      <c r="AG79">
        <v>41.86</v>
      </c>
      <c r="AH79">
        <v>140.35</v>
      </c>
      <c r="AI79">
        <v>3.82</v>
      </c>
      <c r="AJ79">
        <v>0</v>
      </c>
      <c r="AK79">
        <v>51.01</v>
      </c>
      <c r="AL79">
        <v>2.33</v>
      </c>
      <c r="AM79">
        <v>15.81</v>
      </c>
      <c r="AN79">
        <v>0.71</v>
      </c>
      <c r="AO79">
        <v>0</v>
      </c>
      <c r="AP79">
        <v>1.54</v>
      </c>
      <c r="AQ79">
        <v>42.71</v>
      </c>
      <c r="AR79">
        <v>39.75</v>
      </c>
      <c r="AS79">
        <v>31.61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3138.7900000000013</v>
      </c>
    </row>
    <row r="80" spans="1:117">
      <c r="A80" t="s">
        <v>122</v>
      </c>
      <c r="B80">
        <v>0</v>
      </c>
      <c r="C80">
        <v>0</v>
      </c>
      <c r="D80">
        <v>41.79</v>
      </c>
      <c r="E80">
        <v>0</v>
      </c>
      <c r="F80">
        <v>0</v>
      </c>
      <c r="G80">
        <v>68.959999999999994</v>
      </c>
      <c r="H80">
        <v>0</v>
      </c>
      <c r="I80">
        <v>0</v>
      </c>
      <c r="J80">
        <v>59.73</v>
      </c>
      <c r="K80">
        <v>683.14</v>
      </c>
      <c r="L80">
        <v>482.17</v>
      </c>
      <c r="M80">
        <v>92</v>
      </c>
      <c r="N80">
        <v>118.76</v>
      </c>
      <c r="O80">
        <v>124.33</v>
      </c>
      <c r="P80">
        <v>104.15</v>
      </c>
      <c r="Q80">
        <v>19.420000000000002</v>
      </c>
      <c r="R80">
        <v>42.39</v>
      </c>
      <c r="S80">
        <v>26.4</v>
      </c>
      <c r="T80">
        <v>0</v>
      </c>
      <c r="U80">
        <v>418.77</v>
      </c>
      <c r="V80">
        <v>15.84</v>
      </c>
      <c r="W80">
        <v>45.83</v>
      </c>
      <c r="X80">
        <v>148.30000000000001</v>
      </c>
      <c r="Y80">
        <v>0</v>
      </c>
      <c r="Z80">
        <v>19.559999999999999</v>
      </c>
      <c r="AA80">
        <v>42.15</v>
      </c>
      <c r="AB80">
        <v>39.51</v>
      </c>
      <c r="AC80">
        <v>29.06</v>
      </c>
      <c r="AD80">
        <v>36.549999999999997</v>
      </c>
      <c r="AE80">
        <v>49.43</v>
      </c>
      <c r="AF80">
        <v>39.049999999999997</v>
      </c>
      <c r="AG80">
        <v>41.86</v>
      </c>
      <c r="AH80">
        <v>140.35</v>
      </c>
      <c r="AI80">
        <v>16.54</v>
      </c>
      <c r="AJ80">
        <v>0</v>
      </c>
      <c r="AK80">
        <v>51.01</v>
      </c>
      <c r="AL80">
        <v>2.33</v>
      </c>
      <c r="AM80">
        <v>15.81</v>
      </c>
      <c r="AN80">
        <v>0.71</v>
      </c>
      <c r="AO80">
        <v>0</v>
      </c>
      <c r="AP80">
        <v>1.54</v>
      </c>
      <c r="AQ80">
        <v>42.71</v>
      </c>
      <c r="AR80">
        <v>35.33</v>
      </c>
      <c r="AS80">
        <v>31.61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3147.0900000000011</v>
      </c>
    </row>
    <row r="81" spans="1:117">
      <c r="A81" t="s">
        <v>123</v>
      </c>
      <c r="B81">
        <v>0</v>
      </c>
      <c r="C81">
        <v>0</v>
      </c>
      <c r="D81">
        <v>41.79</v>
      </c>
      <c r="E81">
        <v>0</v>
      </c>
      <c r="F81">
        <v>0</v>
      </c>
      <c r="G81">
        <v>68.959999999999994</v>
      </c>
      <c r="H81">
        <v>0</v>
      </c>
      <c r="I81">
        <v>0</v>
      </c>
      <c r="J81">
        <v>59.73</v>
      </c>
      <c r="K81">
        <v>683.14</v>
      </c>
      <c r="L81">
        <v>532.16999999999996</v>
      </c>
      <c r="M81">
        <v>92</v>
      </c>
      <c r="N81">
        <v>118.76</v>
      </c>
      <c r="O81">
        <v>124.33</v>
      </c>
      <c r="P81">
        <v>104.15</v>
      </c>
      <c r="Q81">
        <v>19.420000000000002</v>
      </c>
      <c r="R81">
        <v>42.39</v>
      </c>
      <c r="S81">
        <v>26.4</v>
      </c>
      <c r="T81">
        <v>0</v>
      </c>
      <c r="U81">
        <v>418.77</v>
      </c>
      <c r="V81">
        <v>14.6</v>
      </c>
      <c r="W81">
        <v>45.83</v>
      </c>
      <c r="X81">
        <v>148.30000000000001</v>
      </c>
      <c r="Y81">
        <v>0</v>
      </c>
      <c r="Z81">
        <v>19.559999999999999</v>
      </c>
      <c r="AA81">
        <v>42.15</v>
      </c>
      <c r="AB81">
        <v>39.51</v>
      </c>
      <c r="AC81">
        <v>29.06</v>
      </c>
      <c r="AD81">
        <v>27.41</v>
      </c>
      <c r="AE81">
        <v>49.43</v>
      </c>
      <c r="AF81">
        <v>39.049999999999997</v>
      </c>
      <c r="AG81">
        <v>41.86</v>
      </c>
      <c r="AH81">
        <v>116.95</v>
      </c>
      <c r="AI81">
        <v>16.54</v>
      </c>
      <c r="AJ81">
        <v>0</v>
      </c>
      <c r="AK81">
        <v>51.01</v>
      </c>
      <c r="AL81">
        <v>15.11</v>
      </c>
      <c r="AM81">
        <v>15.81</v>
      </c>
      <c r="AN81">
        <v>0.71</v>
      </c>
      <c r="AO81">
        <v>0</v>
      </c>
      <c r="AP81">
        <v>1.54</v>
      </c>
      <c r="AQ81">
        <v>42.71</v>
      </c>
      <c r="AR81">
        <v>35.33</v>
      </c>
      <c r="AS81">
        <v>31.61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3176.0900000000006</v>
      </c>
    </row>
    <row r="82" spans="1:117">
      <c r="A82" t="s">
        <v>124</v>
      </c>
      <c r="B82">
        <v>0</v>
      </c>
      <c r="C82">
        <v>0</v>
      </c>
      <c r="D82">
        <v>41.79</v>
      </c>
      <c r="E82">
        <v>0</v>
      </c>
      <c r="F82">
        <v>0</v>
      </c>
      <c r="G82">
        <v>68.959999999999994</v>
      </c>
      <c r="H82">
        <v>0</v>
      </c>
      <c r="I82">
        <v>0</v>
      </c>
      <c r="J82">
        <v>59.73</v>
      </c>
      <c r="K82">
        <v>683.14</v>
      </c>
      <c r="L82">
        <v>532.16999999999996</v>
      </c>
      <c r="M82">
        <v>92</v>
      </c>
      <c r="N82">
        <v>118.76</v>
      </c>
      <c r="O82">
        <v>124.33</v>
      </c>
      <c r="P82">
        <v>104.15</v>
      </c>
      <c r="Q82">
        <v>19.420000000000002</v>
      </c>
      <c r="R82">
        <v>42.39</v>
      </c>
      <c r="S82">
        <v>26.4</v>
      </c>
      <c r="T82">
        <v>0</v>
      </c>
      <c r="U82">
        <v>418.77</v>
      </c>
      <c r="V82">
        <v>14.6</v>
      </c>
      <c r="W82">
        <v>45.83</v>
      </c>
      <c r="X82">
        <v>148.30000000000001</v>
      </c>
      <c r="Y82">
        <v>0</v>
      </c>
      <c r="Z82">
        <v>19.559999999999999</v>
      </c>
      <c r="AA82">
        <v>42.15</v>
      </c>
      <c r="AB82">
        <v>39.51</v>
      </c>
      <c r="AC82">
        <v>29.06</v>
      </c>
      <c r="AD82">
        <v>18.27</v>
      </c>
      <c r="AE82">
        <v>49.43</v>
      </c>
      <c r="AF82">
        <v>39.049999999999997</v>
      </c>
      <c r="AG82">
        <v>41.86</v>
      </c>
      <c r="AH82">
        <v>93.56</v>
      </c>
      <c r="AI82">
        <v>16.54</v>
      </c>
      <c r="AJ82">
        <v>0</v>
      </c>
      <c r="AK82">
        <v>51.01</v>
      </c>
      <c r="AL82">
        <v>70.88</v>
      </c>
      <c r="AM82">
        <v>15.81</v>
      </c>
      <c r="AN82">
        <v>0.71</v>
      </c>
      <c r="AO82">
        <v>0</v>
      </c>
      <c r="AP82">
        <v>1.54</v>
      </c>
      <c r="AQ82">
        <v>42.71</v>
      </c>
      <c r="AR82">
        <v>35.33</v>
      </c>
      <c r="AS82">
        <v>31.61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3199.3300000000008</v>
      </c>
    </row>
    <row r="83" spans="1:117">
      <c r="A83" t="s">
        <v>125</v>
      </c>
      <c r="B83">
        <v>0</v>
      </c>
      <c r="C83">
        <v>0</v>
      </c>
      <c r="D83">
        <v>41.79</v>
      </c>
      <c r="E83">
        <v>0</v>
      </c>
      <c r="F83">
        <v>0</v>
      </c>
      <c r="G83">
        <v>68.959999999999994</v>
      </c>
      <c r="H83">
        <v>0</v>
      </c>
      <c r="I83">
        <v>0</v>
      </c>
      <c r="J83">
        <v>59.73</v>
      </c>
      <c r="K83">
        <v>683.14</v>
      </c>
      <c r="L83">
        <v>532.16999999999996</v>
      </c>
      <c r="M83">
        <v>92</v>
      </c>
      <c r="N83">
        <v>118.76</v>
      </c>
      <c r="O83">
        <v>124.33</v>
      </c>
      <c r="P83">
        <v>104.15</v>
      </c>
      <c r="Q83">
        <v>19.420000000000002</v>
      </c>
      <c r="R83">
        <v>42.39</v>
      </c>
      <c r="S83">
        <v>26.4</v>
      </c>
      <c r="T83">
        <v>0</v>
      </c>
      <c r="U83">
        <v>418.77</v>
      </c>
      <c r="V83">
        <v>14.6</v>
      </c>
      <c r="W83">
        <v>45.83</v>
      </c>
      <c r="X83">
        <v>148.30000000000001</v>
      </c>
      <c r="Y83">
        <v>0</v>
      </c>
      <c r="Z83">
        <v>13.04</v>
      </c>
      <c r="AA83">
        <v>42.15</v>
      </c>
      <c r="AB83">
        <v>39.51</v>
      </c>
      <c r="AC83">
        <v>19.350000000000001</v>
      </c>
      <c r="AD83">
        <v>18.27</v>
      </c>
      <c r="AE83">
        <v>32.96</v>
      </c>
      <c r="AF83">
        <v>18.239999999999998</v>
      </c>
      <c r="AG83">
        <v>41.86</v>
      </c>
      <c r="AH83">
        <v>70.17</v>
      </c>
      <c r="AI83">
        <v>16.54</v>
      </c>
      <c r="AJ83">
        <v>0</v>
      </c>
      <c r="AK83">
        <v>51.01</v>
      </c>
      <c r="AL83">
        <v>70.88</v>
      </c>
      <c r="AM83">
        <v>15.81</v>
      </c>
      <c r="AN83">
        <v>0.71</v>
      </c>
      <c r="AO83">
        <v>0</v>
      </c>
      <c r="AP83">
        <v>1.54</v>
      </c>
      <c r="AQ83">
        <v>42.71</v>
      </c>
      <c r="AR83">
        <v>35.33</v>
      </c>
      <c r="AS83">
        <v>31.61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3122.4300000000007</v>
      </c>
    </row>
    <row r="84" spans="1:117">
      <c r="A84" t="s">
        <v>126</v>
      </c>
      <c r="B84">
        <v>0</v>
      </c>
      <c r="C84">
        <v>0</v>
      </c>
      <c r="D84">
        <v>41.79</v>
      </c>
      <c r="E84">
        <v>0</v>
      </c>
      <c r="F84">
        <v>0</v>
      </c>
      <c r="G84">
        <v>68.959999999999994</v>
      </c>
      <c r="H84">
        <v>0</v>
      </c>
      <c r="I84">
        <v>0</v>
      </c>
      <c r="J84">
        <v>59.73</v>
      </c>
      <c r="K84">
        <v>683.14</v>
      </c>
      <c r="L84">
        <v>559.57000000000005</v>
      </c>
      <c r="M84">
        <v>92</v>
      </c>
      <c r="N84">
        <v>118.76</v>
      </c>
      <c r="O84">
        <v>124.33</v>
      </c>
      <c r="P84">
        <v>104.15</v>
      </c>
      <c r="Q84">
        <v>19.420000000000002</v>
      </c>
      <c r="R84">
        <v>42.39</v>
      </c>
      <c r="S84">
        <v>26.4</v>
      </c>
      <c r="T84">
        <v>0</v>
      </c>
      <c r="U84">
        <v>418.77</v>
      </c>
      <c r="V84">
        <v>14.6</v>
      </c>
      <c r="W84">
        <v>45.83</v>
      </c>
      <c r="X84">
        <v>148.30000000000001</v>
      </c>
      <c r="Y84">
        <v>0</v>
      </c>
      <c r="Z84">
        <v>13.04</v>
      </c>
      <c r="AA84">
        <v>42.15</v>
      </c>
      <c r="AB84">
        <v>39.51</v>
      </c>
      <c r="AC84">
        <v>9.68</v>
      </c>
      <c r="AD84">
        <v>15.85</v>
      </c>
      <c r="AE84">
        <v>32.96</v>
      </c>
      <c r="AF84">
        <v>8.8699999999999992</v>
      </c>
      <c r="AG84">
        <v>41.86</v>
      </c>
      <c r="AH84">
        <v>70.17</v>
      </c>
      <c r="AI84">
        <v>16.54</v>
      </c>
      <c r="AJ84">
        <v>0</v>
      </c>
      <c r="AK84">
        <v>51.01</v>
      </c>
      <c r="AL84">
        <v>70.88</v>
      </c>
      <c r="AM84">
        <v>15.81</v>
      </c>
      <c r="AN84">
        <v>0.71</v>
      </c>
      <c r="AO84">
        <v>0</v>
      </c>
      <c r="AP84">
        <v>1.54</v>
      </c>
      <c r="AQ84">
        <v>42.71</v>
      </c>
      <c r="AR84">
        <v>35.33</v>
      </c>
      <c r="AS84">
        <v>31.61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3128.3700000000008</v>
      </c>
    </row>
    <row r="85" spans="1:117">
      <c r="A85" t="s">
        <v>127</v>
      </c>
      <c r="B85">
        <v>0</v>
      </c>
      <c r="C85">
        <v>0</v>
      </c>
      <c r="D85">
        <v>41.79</v>
      </c>
      <c r="E85">
        <v>0</v>
      </c>
      <c r="F85">
        <v>0</v>
      </c>
      <c r="G85">
        <v>68.959999999999994</v>
      </c>
      <c r="H85">
        <v>0</v>
      </c>
      <c r="I85">
        <v>0</v>
      </c>
      <c r="J85">
        <v>59.73</v>
      </c>
      <c r="K85">
        <v>683.14</v>
      </c>
      <c r="L85">
        <v>559.57000000000005</v>
      </c>
      <c r="M85">
        <v>92</v>
      </c>
      <c r="N85">
        <v>118.76</v>
      </c>
      <c r="O85">
        <v>124.33</v>
      </c>
      <c r="P85">
        <v>104.15</v>
      </c>
      <c r="Q85">
        <v>20.85</v>
      </c>
      <c r="R85">
        <v>42.39</v>
      </c>
      <c r="S85">
        <v>26.4</v>
      </c>
      <c r="T85">
        <v>0</v>
      </c>
      <c r="U85">
        <v>418.77</v>
      </c>
      <c r="V85">
        <v>14.6</v>
      </c>
      <c r="W85">
        <v>45.83</v>
      </c>
      <c r="X85">
        <v>148.30000000000001</v>
      </c>
      <c r="Y85">
        <v>0</v>
      </c>
      <c r="Z85">
        <v>6.52</v>
      </c>
      <c r="AA85">
        <v>42.15</v>
      </c>
      <c r="AB85">
        <v>13.17</v>
      </c>
      <c r="AC85">
        <v>9.68</v>
      </c>
      <c r="AD85">
        <v>7.92</v>
      </c>
      <c r="AE85">
        <v>32.96</v>
      </c>
      <c r="AF85">
        <v>8.8699999999999992</v>
      </c>
      <c r="AG85">
        <v>41.86</v>
      </c>
      <c r="AH85">
        <v>46.78</v>
      </c>
      <c r="AI85">
        <v>16.54</v>
      </c>
      <c r="AJ85">
        <v>0</v>
      </c>
      <c r="AK85">
        <v>51.01</v>
      </c>
      <c r="AL85">
        <v>15.11</v>
      </c>
      <c r="AM85">
        <v>15.81</v>
      </c>
      <c r="AN85">
        <v>0.71</v>
      </c>
      <c r="AO85">
        <v>0</v>
      </c>
      <c r="AP85">
        <v>1.54</v>
      </c>
      <c r="AQ85">
        <v>42.71</v>
      </c>
      <c r="AR85">
        <v>35.33</v>
      </c>
      <c r="AS85">
        <v>31.61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3009.8500000000008</v>
      </c>
    </row>
    <row r="86" spans="1:117">
      <c r="A86" t="s">
        <v>128</v>
      </c>
      <c r="B86">
        <v>0</v>
      </c>
      <c r="C86">
        <v>0</v>
      </c>
      <c r="D86">
        <v>41.79</v>
      </c>
      <c r="E86">
        <v>0</v>
      </c>
      <c r="F86">
        <v>0</v>
      </c>
      <c r="G86">
        <v>68.959999999999994</v>
      </c>
      <c r="H86">
        <v>0</v>
      </c>
      <c r="I86">
        <v>0</v>
      </c>
      <c r="J86">
        <v>59.73</v>
      </c>
      <c r="K86">
        <v>683.14</v>
      </c>
      <c r="L86">
        <v>559.57000000000005</v>
      </c>
      <c r="M86">
        <v>92</v>
      </c>
      <c r="N86">
        <v>118.76</v>
      </c>
      <c r="O86">
        <v>124.33</v>
      </c>
      <c r="P86">
        <v>104.15</v>
      </c>
      <c r="Q86">
        <v>20.85</v>
      </c>
      <c r="R86">
        <v>42.39</v>
      </c>
      <c r="S86">
        <v>26.4</v>
      </c>
      <c r="T86">
        <v>0</v>
      </c>
      <c r="U86">
        <v>418.77</v>
      </c>
      <c r="V86">
        <v>14.6</v>
      </c>
      <c r="W86">
        <v>45.83</v>
      </c>
      <c r="X86">
        <v>148.30000000000001</v>
      </c>
      <c r="Y86">
        <v>0</v>
      </c>
      <c r="Z86">
        <v>6.52</v>
      </c>
      <c r="AA86">
        <v>42.15</v>
      </c>
      <c r="AB86">
        <v>13.17</v>
      </c>
      <c r="AC86">
        <v>9.68</v>
      </c>
      <c r="AD86">
        <v>0</v>
      </c>
      <c r="AE86">
        <v>32.96</v>
      </c>
      <c r="AF86">
        <v>8.8699999999999992</v>
      </c>
      <c r="AG86">
        <v>41.86</v>
      </c>
      <c r="AH86">
        <v>46.78</v>
      </c>
      <c r="AI86">
        <v>3.57</v>
      </c>
      <c r="AJ86">
        <v>0</v>
      </c>
      <c r="AK86">
        <v>51.01</v>
      </c>
      <c r="AL86">
        <v>12.78</v>
      </c>
      <c r="AM86">
        <v>15.81</v>
      </c>
      <c r="AN86">
        <v>0.71</v>
      </c>
      <c r="AO86">
        <v>0</v>
      </c>
      <c r="AP86">
        <v>1.54</v>
      </c>
      <c r="AQ86">
        <v>32.700000000000003</v>
      </c>
      <c r="AR86">
        <v>35.33</v>
      </c>
      <c r="AS86">
        <v>31.61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2976.6200000000008</v>
      </c>
    </row>
    <row r="87" spans="1:117">
      <c r="A87" t="s">
        <v>129</v>
      </c>
      <c r="B87">
        <v>0</v>
      </c>
      <c r="C87">
        <v>0</v>
      </c>
      <c r="D87">
        <v>42.52</v>
      </c>
      <c r="E87">
        <v>0</v>
      </c>
      <c r="F87">
        <v>0</v>
      </c>
      <c r="G87">
        <v>68.959999999999994</v>
      </c>
      <c r="H87">
        <v>0</v>
      </c>
      <c r="I87">
        <v>0</v>
      </c>
      <c r="J87">
        <v>59.73</v>
      </c>
      <c r="K87">
        <v>683.14</v>
      </c>
      <c r="L87">
        <v>559.57000000000005</v>
      </c>
      <c r="M87">
        <v>92</v>
      </c>
      <c r="N87">
        <v>118.76</v>
      </c>
      <c r="O87">
        <v>124.33</v>
      </c>
      <c r="P87">
        <v>104.15</v>
      </c>
      <c r="Q87">
        <v>20.85</v>
      </c>
      <c r="R87">
        <v>42.39</v>
      </c>
      <c r="S87">
        <v>26.4</v>
      </c>
      <c r="T87">
        <v>0</v>
      </c>
      <c r="U87">
        <v>418.77</v>
      </c>
      <c r="V87">
        <v>14.6</v>
      </c>
      <c r="W87">
        <v>45.83</v>
      </c>
      <c r="X87">
        <v>148.30000000000001</v>
      </c>
      <c r="Y87">
        <v>0</v>
      </c>
      <c r="Z87">
        <v>6.52</v>
      </c>
      <c r="AA87">
        <v>42.15</v>
      </c>
      <c r="AB87">
        <v>13.17</v>
      </c>
      <c r="AC87">
        <v>9.68</v>
      </c>
      <c r="AD87">
        <v>0</v>
      </c>
      <c r="AE87">
        <v>16.48</v>
      </c>
      <c r="AF87">
        <v>8.8699999999999992</v>
      </c>
      <c r="AG87">
        <v>41.86</v>
      </c>
      <c r="AH87">
        <v>38.36</v>
      </c>
      <c r="AI87">
        <v>3.57</v>
      </c>
      <c r="AJ87">
        <v>0</v>
      </c>
      <c r="AK87">
        <v>51.01</v>
      </c>
      <c r="AL87">
        <v>12.78</v>
      </c>
      <c r="AM87">
        <v>15.81</v>
      </c>
      <c r="AN87">
        <v>0.71</v>
      </c>
      <c r="AO87">
        <v>0</v>
      </c>
      <c r="AP87">
        <v>1.54</v>
      </c>
      <c r="AQ87">
        <v>32.700000000000003</v>
      </c>
      <c r="AR87">
        <v>34.78</v>
      </c>
      <c r="AS87">
        <v>31.61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2951.900000000001</v>
      </c>
    </row>
    <row r="88" spans="1:117">
      <c r="A88" t="s">
        <v>130</v>
      </c>
      <c r="B88">
        <v>0</v>
      </c>
      <c r="C88">
        <v>0</v>
      </c>
      <c r="D88">
        <v>42.52</v>
      </c>
      <c r="E88">
        <v>0</v>
      </c>
      <c r="F88">
        <v>0</v>
      </c>
      <c r="G88">
        <v>68.959999999999994</v>
      </c>
      <c r="H88">
        <v>0</v>
      </c>
      <c r="I88">
        <v>0</v>
      </c>
      <c r="J88">
        <v>59.73</v>
      </c>
      <c r="K88">
        <v>683.14</v>
      </c>
      <c r="L88">
        <v>559.57000000000005</v>
      </c>
      <c r="M88">
        <v>92</v>
      </c>
      <c r="N88">
        <v>118.76</v>
      </c>
      <c r="O88">
        <v>124.33</v>
      </c>
      <c r="P88">
        <v>104.15</v>
      </c>
      <c r="Q88">
        <v>20.85</v>
      </c>
      <c r="R88">
        <v>42.39</v>
      </c>
      <c r="S88">
        <v>26.4</v>
      </c>
      <c r="T88">
        <v>0</v>
      </c>
      <c r="U88">
        <v>418.77</v>
      </c>
      <c r="V88">
        <v>14.6</v>
      </c>
      <c r="W88">
        <v>45.83</v>
      </c>
      <c r="X88">
        <v>148.30000000000001</v>
      </c>
      <c r="Y88">
        <v>0</v>
      </c>
      <c r="Z88">
        <v>6.52</v>
      </c>
      <c r="AA88">
        <v>42.15</v>
      </c>
      <c r="AB88">
        <v>13.17</v>
      </c>
      <c r="AC88">
        <v>9.68</v>
      </c>
      <c r="AD88">
        <v>0</v>
      </c>
      <c r="AE88">
        <v>16.48</v>
      </c>
      <c r="AF88">
        <v>8.8699999999999992</v>
      </c>
      <c r="AG88">
        <v>41.86</v>
      </c>
      <c r="AH88">
        <v>18.940000000000001</v>
      </c>
      <c r="AI88">
        <v>3.57</v>
      </c>
      <c r="AJ88">
        <v>0</v>
      </c>
      <c r="AK88">
        <v>51.01</v>
      </c>
      <c r="AL88">
        <v>12.78</v>
      </c>
      <c r="AM88">
        <v>15.81</v>
      </c>
      <c r="AN88">
        <v>0.71</v>
      </c>
      <c r="AO88">
        <v>0</v>
      </c>
      <c r="AP88">
        <v>1.54</v>
      </c>
      <c r="AQ88">
        <v>31.37</v>
      </c>
      <c r="AR88">
        <v>34.78</v>
      </c>
      <c r="AS88">
        <v>31.61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2931.150000000001</v>
      </c>
    </row>
    <row r="89" spans="1:117">
      <c r="A89" t="s">
        <v>131</v>
      </c>
      <c r="B89">
        <v>0</v>
      </c>
      <c r="C89">
        <v>0</v>
      </c>
      <c r="D89">
        <v>42.52</v>
      </c>
      <c r="E89">
        <v>0</v>
      </c>
      <c r="F89">
        <v>0</v>
      </c>
      <c r="G89">
        <v>68.959999999999994</v>
      </c>
      <c r="H89">
        <v>0</v>
      </c>
      <c r="I89">
        <v>0</v>
      </c>
      <c r="J89">
        <v>59.73</v>
      </c>
      <c r="K89">
        <v>683.14</v>
      </c>
      <c r="L89">
        <v>559.57000000000005</v>
      </c>
      <c r="M89">
        <v>92</v>
      </c>
      <c r="N89">
        <v>118.76</v>
      </c>
      <c r="O89">
        <v>124.33</v>
      </c>
      <c r="P89">
        <v>104.15</v>
      </c>
      <c r="Q89">
        <v>20.85</v>
      </c>
      <c r="R89">
        <v>42.39</v>
      </c>
      <c r="S89">
        <v>26.4</v>
      </c>
      <c r="T89">
        <v>0</v>
      </c>
      <c r="U89">
        <v>418.77</v>
      </c>
      <c r="V89">
        <v>14.6</v>
      </c>
      <c r="W89">
        <v>45.83</v>
      </c>
      <c r="X89">
        <v>148.30000000000001</v>
      </c>
      <c r="Y89">
        <v>0</v>
      </c>
      <c r="Z89">
        <v>6.52</v>
      </c>
      <c r="AA89">
        <v>42.15</v>
      </c>
      <c r="AB89">
        <v>13.17</v>
      </c>
      <c r="AC89">
        <v>9.68</v>
      </c>
      <c r="AD89">
        <v>0</v>
      </c>
      <c r="AE89">
        <v>16.48</v>
      </c>
      <c r="AF89">
        <v>8.8699999999999992</v>
      </c>
      <c r="AG89">
        <v>41.86</v>
      </c>
      <c r="AH89">
        <v>18.940000000000001</v>
      </c>
      <c r="AI89">
        <v>16.3</v>
      </c>
      <c r="AJ89">
        <v>0</v>
      </c>
      <c r="AK89">
        <v>51.01</v>
      </c>
      <c r="AL89">
        <v>12.78</v>
      </c>
      <c r="AM89">
        <v>10.53</v>
      </c>
      <c r="AN89">
        <v>0.71</v>
      </c>
      <c r="AO89">
        <v>0</v>
      </c>
      <c r="AP89">
        <v>1.54</v>
      </c>
      <c r="AQ89">
        <v>31.37</v>
      </c>
      <c r="AR89">
        <v>34.78</v>
      </c>
      <c r="AS89">
        <v>31.61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2938.6000000000013</v>
      </c>
    </row>
    <row r="90" spans="1:117">
      <c r="A90" t="s">
        <v>132</v>
      </c>
      <c r="B90">
        <v>0</v>
      </c>
      <c r="C90">
        <v>0</v>
      </c>
      <c r="D90">
        <v>42.52</v>
      </c>
      <c r="E90">
        <v>0</v>
      </c>
      <c r="F90">
        <v>0</v>
      </c>
      <c r="G90">
        <v>68.959999999999994</v>
      </c>
      <c r="H90">
        <v>0</v>
      </c>
      <c r="I90">
        <v>0</v>
      </c>
      <c r="J90">
        <v>59.73</v>
      </c>
      <c r="K90">
        <v>683.14</v>
      </c>
      <c r="L90">
        <v>559.57000000000005</v>
      </c>
      <c r="M90">
        <v>92</v>
      </c>
      <c r="N90">
        <v>118.76</v>
      </c>
      <c r="O90">
        <v>124.33</v>
      </c>
      <c r="P90">
        <v>104.15</v>
      </c>
      <c r="Q90">
        <v>20.85</v>
      </c>
      <c r="R90">
        <v>42.39</v>
      </c>
      <c r="S90">
        <v>26.4</v>
      </c>
      <c r="T90">
        <v>0</v>
      </c>
      <c r="U90">
        <v>418.77</v>
      </c>
      <c r="V90">
        <v>14.6</v>
      </c>
      <c r="W90">
        <v>45.83</v>
      </c>
      <c r="X90">
        <v>148.30000000000001</v>
      </c>
      <c r="Y90">
        <v>0</v>
      </c>
      <c r="Z90">
        <v>6.52</v>
      </c>
      <c r="AA90">
        <v>28.1</v>
      </c>
      <c r="AB90">
        <v>13.17</v>
      </c>
      <c r="AC90">
        <v>9.68</v>
      </c>
      <c r="AD90">
        <v>0</v>
      </c>
      <c r="AE90">
        <v>16.48</v>
      </c>
      <c r="AF90">
        <v>8.8699999999999992</v>
      </c>
      <c r="AG90">
        <v>41.86</v>
      </c>
      <c r="AH90">
        <v>0</v>
      </c>
      <c r="AI90">
        <v>16.3</v>
      </c>
      <c r="AJ90">
        <v>0</v>
      </c>
      <c r="AK90">
        <v>51.01</v>
      </c>
      <c r="AL90">
        <v>12.78</v>
      </c>
      <c r="AM90">
        <v>10.53</v>
      </c>
      <c r="AN90">
        <v>0.71</v>
      </c>
      <c r="AO90">
        <v>0</v>
      </c>
      <c r="AP90">
        <v>1.54</v>
      </c>
      <c r="AQ90">
        <v>20.91</v>
      </c>
      <c r="AR90">
        <v>34.78</v>
      </c>
      <c r="AS90">
        <v>31.61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2895.150000000001</v>
      </c>
    </row>
    <row r="91" spans="1:117">
      <c r="A91" t="s">
        <v>133</v>
      </c>
      <c r="B91">
        <v>0</v>
      </c>
      <c r="C91">
        <v>0</v>
      </c>
      <c r="D91">
        <v>42.73</v>
      </c>
      <c r="E91">
        <v>0</v>
      </c>
      <c r="F91">
        <v>0</v>
      </c>
      <c r="G91">
        <v>68.959999999999994</v>
      </c>
      <c r="H91">
        <v>0</v>
      </c>
      <c r="I91">
        <v>0</v>
      </c>
      <c r="J91">
        <v>59.73</v>
      </c>
      <c r="K91">
        <v>683.14</v>
      </c>
      <c r="L91">
        <v>559.57000000000005</v>
      </c>
      <c r="M91">
        <v>92</v>
      </c>
      <c r="N91">
        <v>118.76</v>
      </c>
      <c r="O91">
        <v>124.33</v>
      </c>
      <c r="P91">
        <v>104.15</v>
      </c>
      <c r="Q91">
        <v>20.85</v>
      </c>
      <c r="R91">
        <v>42.39</v>
      </c>
      <c r="S91">
        <v>26.4</v>
      </c>
      <c r="T91">
        <v>0</v>
      </c>
      <c r="U91">
        <v>418.77</v>
      </c>
      <c r="V91">
        <v>14.6</v>
      </c>
      <c r="W91">
        <v>45.83</v>
      </c>
      <c r="X91">
        <v>148.30000000000001</v>
      </c>
      <c r="Y91">
        <v>0</v>
      </c>
      <c r="Z91">
        <v>6.52</v>
      </c>
      <c r="AA91">
        <v>28.1</v>
      </c>
      <c r="AB91">
        <v>13.17</v>
      </c>
      <c r="AC91">
        <v>9.68</v>
      </c>
      <c r="AD91">
        <v>0</v>
      </c>
      <c r="AE91">
        <v>16.48</v>
      </c>
      <c r="AF91">
        <v>8.8699999999999992</v>
      </c>
      <c r="AG91">
        <v>41.86</v>
      </c>
      <c r="AH91">
        <v>0</v>
      </c>
      <c r="AI91">
        <v>16.3</v>
      </c>
      <c r="AJ91">
        <v>0</v>
      </c>
      <c r="AK91">
        <v>51.01</v>
      </c>
      <c r="AL91">
        <v>12.78</v>
      </c>
      <c r="AM91">
        <v>10.53</v>
      </c>
      <c r="AN91">
        <v>0.71</v>
      </c>
      <c r="AO91">
        <v>0</v>
      </c>
      <c r="AP91">
        <v>1.54</v>
      </c>
      <c r="AQ91">
        <v>20.91</v>
      </c>
      <c r="AR91">
        <v>34.78</v>
      </c>
      <c r="AS91">
        <v>31.61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2895.360000000001</v>
      </c>
    </row>
    <row r="92" spans="1:117">
      <c r="A92" t="s">
        <v>134</v>
      </c>
      <c r="B92">
        <v>0</v>
      </c>
      <c r="C92">
        <v>0</v>
      </c>
      <c r="D92">
        <v>42.73</v>
      </c>
      <c r="E92">
        <v>0</v>
      </c>
      <c r="F92">
        <v>0</v>
      </c>
      <c r="G92">
        <v>68.959999999999994</v>
      </c>
      <c r="H92">
        <v>0</v>
      </c>
      <c r="I92">
        <v>0</v>
      </c>
      <c r="J92">
        <v>59.73</v>
      </c>
      <c r="K92">
        <v>683.14</v>
      </c>
      <c r="L92">
        <v>559.57000000000005</v>
      </c>
      <c r="M92">
        <v>92</v>
      </c>
      <c r="N92">
        <v>118.76</v>
      </c>
      <c r="O92">
        <v>124.33</v>
      </c>
      <c r="P92">
        <v>104.15</v>
      </c>
      <c r="Q92">
        <v>20.85</v>
      </c>
      <c r="R92">
        <v>42.39</v>
      </c>
      <c r="S92">
        <v>26.4</v>
      </c>
      <c r="T92">
        <v>0</v>
      </c>
      <c r="U92">
        <v>418.77</v>
      </c>
      <c r="V92">
        <v>14.6</v>
      </c>
      <c r="W92">
        <v>45.83</v>
      </c>
      <c r="X92">
        <v>148.30000000000001</v>
      </c>
      <c r="Y92">
        <v>0</v>
      </c>
      <c r="Z92">
        <v>6.52</v>
      </c>
      <c r="AA92">
        <v>28.1</v>
      </c>
      <c r="AB92">
        <v>13.17</v>
      </c>
      <c r="AC92">
        <v>9.68</v>
      </c>
      <c r="AD92">
        <v>0</v>
      </c>
      <c r="AE92">
        <v>16.48</v>
      </c>
      <c r="AF92">
        <v>8.8699999999999992</v>
      </c>
      <c r="AG92">
        <v>41.86</v>
      </c>
      <c r="AH92">
        <v>0</v>
      </c>
      <c r="AI92">
        <v>16.3</v>
      </c>
      <c r="AJ92">
        <v>0</v>
      </c>
      <c r="AK92">
        <v>51.01</v>
      </c>
      <c r="AL92">
        <v>26.73</v>
      </c>
      <c r="AM92">
        <v>5.27</v>
      </c>
      <c r="AN92">
        <v>0.71</v>
      </c>
      <c r="AO92">
        <v>0</v>
      </c>
      <c r="AP92">
        <v>1.54</v>
      </c>
      <c r="AQ92">
        <v>20.91</v>
      </c>
      <c r="AR92">
        <v>34.78</v>
      </c>
      <c r="AS92">
        <v>31.61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2904.0500000000006</v>
      </c>
    </row>
    <row r="93" spans="1:117">
      <c r="A93" t="s">
        <v>135</v>
      </c>
      <c r="B93">
        <v>0</v>
      </c>
      <c r="C93">
        <v>0</v>
      </c>
      <c r="D93">
        <v>42.73</v>
      </c>
      <c r="E93">
        <v>0</v>
      </c>
      <c r="F93">
        <v>0</v>
      </c>
      <c r="G93">
        <v>68.959999999999994</v>
      </c>
      <c r="H93">
        <v>0</v>
      </c>
      <c r="I93">
        <v>0</v>
      </c>
      <c r="J93">
        <v>59.73</v>
      </c>
      <c r="K93">
        <v>683.14</v>
      </c>
      <c r="L93">
        <v>559.57000000000005</v>
      </c>
      <c r="M93">
        <v>92</v>
      </c>
      <c r="N93">
        <v>118.76</v>
      </c>
      <c r="O93">
        <v>124.33</v>
      </c>
      <c r="P93">
        <v>104.15</v>
      </c>
      <c r="Q93">
        <v>20.85</v>
      </c>
      <c r="R93">
        <v>42.39</v>
      </c>
      <c r="S93">
        <v>26.4</v>
      </c>
      <c r="T93">
        <v>0</v>
      </c>
      <c r="U93">
        <v>418.77</v>
      </c>
      <c r="V93">
        <v>14.6</v>
      </c>
      <c r="W93">
        <v>45.83</v>
      </c>
      <c r="X93">
        <v>148.30000000000001</v>
      </c>
      <c r="Y93">
        <v>0</v>
      </c>
      <c r="Z93">
        <v>6.52</v>
      </c>
      <c r="AA93">
        <v>28.1</v>
      </c>
      <c r="AB93">
        <v>13.17</v>
      </c>
      <c r="AC93">
        <v>9.68</v>
      </c>
      <c r="AD93">
        <v>0</v>
      </c>
      <c r="AE93">
        <v>16.48</v>
      </c>
      <c r="AF93">
        <v>8.8699999999999992</v>
      </c>
      <c r="AG93">
        <v>41.86</v>
      </c>
      <c r="AH93">
        <v>0</v>
      </c>
      <c r="AI93">
        <v>16.3</v>
      </c>
      <c r="AJ93">
        <v>0</v>
      </c>
      <c r="AK93">
        <v>51.01</v>
      </c>
      <c r="AL93">
        <v>26.73</v>
      </c>
      <c r="AM93">
        <v>5.27</v>
      </c>
      <c r="AN93">
        <v>0.71</v>
      </c>
      <c r="AO93">
        <v>0</v>
      </c>
      <c r="AP93">
        <v>1.54</v>
      </c>
      <c r="AQ93">
        <v>20.91</v>
      </c>
      <c r="AR93">
        <v>34.78</v>
      </c>
      <c r="AS93">
        <v>31.61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2904.0500000000006</v>
      </c>
    </row>
    <row r="94" spans="1:117">
      <c r="A94" t="s">
        <v>136</v>
      </c>
      <c r="B94">
        <v>0</v>
      </c>
      <c r="C94">
        <v>0</v>
      </c>
      <c r="D94">
        <v>42.73</v>
      </c>
      <c r="E94">
        <v>0</v>
      </c>
      <c r="F94">
        <v>0</v>
      </c>
      <c r="G94">
        <v>68.959999999999994</v>
      </c>
      <c r="H94">
        <v>0</v>
      </c>
      <c r="I94">
        <v>0</v>
      </c>
      <c r="J94">
        <v>59.73</v>
      </c>
      <c r="K94">
        <v>683.14</v>
      </c>
      <c r="L94">
        <v>559.57000000000005</v>
      </c>
      <c r="M94">
        <v>92</v>
      </c>
      <c r="N94">
        <v>118.76</v>
      </c>
      <c r="O94">
        <v>124.33</v>
      </c>
      <c r="P94">
        <v>104.15</v>
      </c>
      <c r="Q94">
        <v>20.85</v>
      </c>
      <c r="R94">
        <v>42.39</v>
      </c>
      <c r="S94">
        <v>26.4</v>
      </c>
      <c r="T94">
        <v>0</v>
      </c>
      <c r="U94">
        <v>418.77</v>
      </c>
      <c r="V94">
        <v>14.6</v>
      </c>
      <c r="W94">
        <v>45.83</v>
      </c>
      <c r="X94">
        <v>148.30000000000001</v>
      </c>
      <c r="Y94">
        <v>0</v>
      </c>
      <c r="Z94">
        <v>6.52</v>
      </c>
      <c r="AA94">
        <v>28.1</v>
      </c>
      <c r="AB94">
        <v>13.17</v>
      </c>
      <c r="AC94">
        <v>9.68</v>
      </c>
      <c r="AD94">
        <v>0</v>
      </c>
      <c r="AE94">
        <v>16.48</v>
      </c>
      <c r="AF94">
        <v>8.8699999999999992</v>
      </c>
      <c r="AG94">
        <v>41.86</v>
      </c>
      <c r="AH94">
        <v>0</v>
      </c>
      <c r="AI94">
        <v>16.3</v>
      </c>
      <c r="AJ94">
        <v>0</v>
      </c>
      <c r="AK94">
        <v>51.01</v>
      </c>
      <c r="AL94">
        <v>26.73</v>
      </c>
      <c r="AM94">
        <v>5.27</v>
      </c>
      <c r="AN94">
        <v>0.71</v>
      </c>
      <c r="AO94">
        <v>0</v>
      </c>
      <c r="AP94">
        <v>1.54</v>
      </c>
      <c r="AQ94">
        <v>20.91</v>
      </c>
      <c r="AR94">
        <v>34.78</v>
      </c>
      <c r="AS94">
        <v>31.61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2904.0500000000006</v>
      </c>
    </row>
    <row r="95" spans="1:117">
      <c r="A95" t="s">
        <v>137</v>
      </c>
      <c r="B95">
        <v>0</v>
      </c>
      <c r="C95">
        <v>0</v>
      </c>
      <c r="D95">
        <v>42.73</v>
      </c>
      <c r="E95">
        <v>0</v>
      </c>
      <c r="F95">
        <v>0</v>
      </c>
      <c r="G95">
        <v>68.959999999999994</v>
      </c>
      <c r="H95">
        <v>0</v>
      </c>
      <c r="I95">
        <v>0</v>
      </c>
      <c r="J95">
        <v>59.73</v>
      </c>
      <c r="K95">
        <v>683.14</v>
      </c>
      <c r="L95">
        <v>559.57000000000005</v>
      </c>
      <c r="M95">
        <v>92</v>
      </c>
      <c r="N95">
        <v>118.76</v>
      </c>
      <c r="O95">
        <v>124.33</v>
      </c>
      <c r="P95">
        <v>104.15</v>
      </c>
      <c r="Q95">
        <v>20.85</v>
      </c>
      <c r="R95">
        <v>42.39</v>
      </c>
      <c r="S95">
        <v>26.4</v>
      </c>
      <c r="T95">
        <v>0</v>
      </c>
      <c r="U95">
        <v>418.77</v>
      </c>
      <c r="V95">
        <v>14.6</v>
      </c>
      <c r="W95">
        <v>45.83</v>
      </c>
      <c r="X95">
        <v>148.30000000000001</v>
      </c>
      <c r="Y95">
        <v>0</v>
      </c>
      <c r="Z95">
        <v>13.04</v>
      </c>
      <c r="AA95">
        <v>11.85</v>
      </c>
      <c r="AB95">
        <v>13.17</v>
      </c>
      <c r="AC95">
        <v>9.68</v>
      </c>
      <c r="AD95">
        <v>0</v>
      </c>
      <c r="AE95">
        <v>16.48</v>
      </c>
      <c r="AF95">
        <v>8.8699999999999992</v>
      </c>
      <c r="AG95">
        <v>41.86</v>
      </c>
      <c r="AH95">
        <v>0</v>
      </c>
      <c r="AI95">
        <v>0</v>
      </c>
      <c r="AJ95">
        <v>0</v>
      </c>
      <c r="AK95">
        <v>51.01</v>
      </c>
      <c r="AL95">
        <v>26.73</v>
      </c>
      <c r="AM95">
        <v>0</v>
      </c>
      <c r="AN95">
        <v>0.71</v>
      </c>
      <c r="AO95">
        <v>0</v>
      </c>
      <c r="AP95">
        <v>1.54</v>
      </c>
      <c r="AQ95">
        <v>20.91</v>
      </c>
      <c r="AR95">
        <v>34.78</v>
      </c>
      <c r="AS95">
        <v>31.61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2872.7500000000005</v>
      </c>
    </row>
    <row r="96" spans="1:117">
      <c r="A96" t="s">
        <v>138</v>
      </c>
      <c r="B96">
        <v>0</v>
      </c>
      <c r="C96">
        <v>0</v>
      </c>
      <c r="D96">
        <v>42.73</v>
      </c>
      <c r="E96">
        <v>0</v>
      </c>
      <c r="F96">
        <v>0</v>
      </c>
      <c r="G96">
        <v>68.959999999999994</v>
      </c>
      <c r="H96">
        <v>0</v>
      </c>
      <c r="I96">
        <v>0</v>
      </c>
      <c r="J96">
        <v>59.73</v>
      </c>
      <c r="K96">
        <v>683.14</v>
      </c>
      <c r="L96">
        <v>559.57000000000005</v>
      </c>
      <c r="M96">
        <v>92</v>
      </c>
      <c r="N96">
        <v>118.76</v>
      </c>
      <c r="O96">
        <v>124.33</v>
      </c>
      <c r="P96">
        <v>104.15</v>
      </c>
      <c r="Q96">
        <v>20.85</v>
      </c>
      <c r="R96">
        <v>42.39</v>
      </c>
      <c r="S96">
        <v>26.4</v>
      </c>
      <c r="T96">
        <v>0</v>
      </c>
      <c r="U96">
        <v>418.77</v>
      </c>
      <c r="V96">
        <v>14.6</v>
      </c>
      <c r="W96">
        <v>45.83</v>
      </c>
      <c r="X96">
        <v>148.30000000000001</v>
      </c>
      <c r="Y96">
        <v>0</v>
      </c>
      <c r="Z96">
        <v>13.04</v>
      </c>
      <c r="AA96">
        <v>11.85</v>
      </c>
      <c r="AB96">
        <v>13.17</v>
      </c>
      <c r="AC96">
        <v>9.68</v>
      </c>
      <c r="AD96">
        <v>0</v>
      </c>
      <c r="AE96">
        <v>16.48</v>
      </c>
      <c r="AF96">
        <v>8.8699999999999992</v>
      </c>
      <c r="AG96">
        <v>41.86</v>
      </c>
      <c r="AH96">
        <v>0</v>
      </c>
      <c r="AI96">
        <v>0</v>
      </c>
      <c r="AJ96">
        <v>0</v>
      </c>
      <c r="AK96">
        <v>51.01</v>
      </c>
      <c r="AL96">
        <v>26.73</v>
      </c>
      <c r="AM96">
        <v>0</v>
      </c>
      <c r="AN96">
        <v>0.71</v>
      </c>
      <c r="AO96">
        <v>0</v>
      </c>
      <c r="AP96">
        <v>1.54</v>
      </c>
      <c r="AQ96">
        <v>20.91</v>
      </c>
      <c r="AR96">
        <v>34.78</v>
      </c>
      <c r="AS96">
        <v>31.61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2872.7500000000005</v>
      </c>
    </row>
    <row r="97" spans="1:117">
      <c r="A97" t="s">
        <v>139</v>
      </c>
      <c r="B97">
        <v>0</v>
      </c>
      <c r="C97">
        <v>0</v>
      </c>
      <c r="D97">
        <v>42.73</v>
      </c>
      <c r="E97">
        <v>0</v>
      </c>
      <c r="F97">
        <v>0</v>
      </c>
      <c r="G97">
        <v>68.959999999999994</v>
      </c>
      <c r="H97">
        <v>0</v>
      </c>
      <c r="I97">
        <v>0</v>
      </c>
      <c r="J97">
        <v>59.73</v>
      </c>
      <c r="K97">
        <v>683.14</v>
      </c>
      <c r="L97">
        <v>559.57000000000005</v>
      </c>
      <c r="M97">
        <v>92</v>
      </c>
      <c r="N97">
        <v>118.76</v>
      </c>
      <c r="O97">
        <v>124.33</v>
      </c>
      <c r="P97">
        <v>104.15</v>
      </c>
      <c r="Q97">
        <v>20.85</v>
      </c>
      <c r="R97">
        <v>42.39</v>
      </c>
      <c r="S97">
        <v>26.4</v>
      </c>
      <c r="T97">
        <v>0</v>
      </c>
      <c r="U97">
        <v>418.77</v>
      </c>
      <c r="V97">
        <v>14.6</v>
      </c>
      <c r="W97">
        <v>45.83</v>
      </c>
      <c r="X97">
        <v>148.30000000000001</v>
      </c>
      <c r="Y97">
        <v>0</v>
      </c>
      <c r="Z97">
        <v>13.04</v>
      </c>
      <c r="AA97">
        <v>11.85</v>
      </c>
      <c r="AB97">
        <v>13.17</v>
      </c>
      <c r="AC97">
        <v>9.68</v>
      </c>
      <c r="AD97">
        <v>0</v>
      </c>
      <c r="AE97">
        <v>16.48</v>
      </c>
      <c r="AF97">
        <v>8.8699999999999992</v>
      </c>
      <c r="AG97">
        <v>41.86</v>
      </c>
      <c r="AH97">
        <v>0</v>
      </c>
      <c r="AI97">
        <v>0</v>
      </c>
      <c r="AJ97">
        <v>0</v>
      </c>
      <c r="AK97">
        <v>51.01</v>
      </c>
      <c r="AL97">
        <v>26.73</v>
      </c>
      <c r="AM97">
        <v>0</v>
      </c>
      <c r="AN97">
        <v>0.71</v>
      </c>
      <c r="AO97">
        <v>0</v>
      </c>
      <c r="AP97">
        <v>1.54</v>
      </c>
      <c r="AQ97">
        <v>10.46</v>
      </c>
      <c r="AR97">
        <v>34.78</v>
      </c>
      <c r="AS97">
        <v>31.61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2862.3000000000006</v>
      </c>
    </row>
    <row r="98" spans="1:117">
      <c r="A98" t="s">
        <v>140</v>
      </c>
      <c r="B98">
        <v>0</v>
      </c>
      <c r="C98">
        <v>0</v>
      </c>
      <c r="D98">
        <v>42.73</v>
      </c>
      <c r="E98">
        <v>0</v>
      </c>
      <c r="F98">
        <v>0</v>
      </c>
      <c r="G98">
        <v>68.959999999999994</v>
      </c>
      <c r="H98">
        <v>0</v>
      </c>
      <c r="I98">
        <v>0</v>
      </c>
      <c r="J98">
        <v>59.73</v>
      </c>
      <c r="K98">
        <v>683.14</v>
      </c>
      <c r="L98">
        <v>559.57000000000005</v>
      </c>
      <c r="M98">
        <v>92</v>
      </c>
      <c r="N98">
        <v>118.76</v>
      </c>
      <c r="O98">
        <v>124.33</v>
      </c>
      <c r="P98">
        <v>104.15</v>
      </c>
      <c r="Q98">
        <v>20.85</v>
      </c>
      <c r="R98">
        <v>42.39</v>
      </c>
      <c r="S98">
        <v>26.4</v>
      </c>
      <c r="T98">
        <v>0</v>
      </c>
      <c r="U98">
        <v>418.77</v>
      </c>
      <c r="V98">
        <v>14.6</v>
      </c>
      <c r="W98">
        <v>45.83</v>
      </c>
      <c r="X98">
        <v>148.30000000000001</v>
      </c>
      <c r="Y98">
        <v>0</v>
      </c>
      <c r="Z98">
        <v>13.04</v>
      </c>
      <c r="AA98">
        <v>0</v>
      </c>
      <c r="AB98">
        <v>13.17</v>
      </c>
      <c r="AC98">
        <v>0</v>
      </c>
      <c r="AD98">
        <v>0</v>
      </c>
      <c r="AE98">
        <v>16.48</v>
      </c>
      <c r="AF98">
        <v>8.8699999999999992</v>
      </c>
      <c r="AG98">
        <v>41.86</v>
      </c>
      <c r="AH98">
        <v>0</v>
      </c>
      <c r="AI98">
        <v>0</v>
      </c>
      <c r="AJ98">
        <v>0</v>
      </c>
      <c r="AK98">
        <v>51.01</v>
      </c>
      <c r="AL98">
        <v>26.73</v>
      </c>
      <c r="AM98">
        <v>0</v>
      </c>
      <c r="AN98">
        <v>0.71</v>
      </c>
      <c r="AO98">
        <v>0</v>
      </c>
      <c r="AP98">
        <v>1.54</v>
      </c>
      <c r="AQ98">
        <v>10.46</v>
      </c>
      <c r="AR98">
        <v>34.78</v>
      </c>
      <c r="AS98">
        <v>31.61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2840.7700000000009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1.0188699999999988</v>
      </c>
      <c r="E99">
        <f t="shared" si="2"/>
        <v>0</v>
      </c>
      <c r="F99">
        <f t="shared" si="2"/>
        <v>0</v>
      </c>
      <c r="G99">
        <f t="shared" si="2"/>
        <v>1.6550400000000007</v>
      </c>
      <c r="H99">
        <f t="shared" si="2"/>
        <v>0</v>
      </c>
      <c r="I99">
        <f t="shared" si="2"/>
        <v>0</v>
      </c>
      <c r="J99">
        <f t="shared" si="2"/>
        <v>1.4335199999999972</v>
      </c>
      <c r="K99">
        <f t="shared" si="2"/>
        <v>16.394277499999991</v>
      </c>
      <c r="L99">
        <f t="shared" si="2"/>
        <v>13.19507999999999</v>
      </c>
      <c r="M99">
        <f t="shared" si="2"/>
        <v>2.2048000000000001</v>
      </c>
      <c r="N99">
        <f t="shared" si="2"/>
        <v>2.8502400000000043</v>
      </c>
      <c r="O99">
        <f t="shared" si="2"/>
        <v>2.9839199999999986</v>
      </c>
      <c r="P99">
        <f t="shared" si="2"/>
        <v>2.4239749999999969</v>
      </c>
      <c r="Q99">
        <f t="shared" si="2"/>
        <v>0.48799999999999971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10.021279999999994</v>
      </c>
      <c r="V99">
        <f t="shared" si="2"/>
        <v>0.41233999999999965</v>
      </c>
      <c r="W99">
        <f t="shared" si="2"/>
        <v>1.0999199999999989</v>
      </c>
      <c r="X99">
        <f t="shared" si="2"/>
        <v>3.5591999999999944</v>
      </c>
      <c r="Y99">
        <f t="shared" si="2"/>
        <v>0</v>
      </c>
      <c r="Z99">
        <f t="shared" si="2"/>
        <v>0.2754699999999996</v>
      </c>
      <c r="AA99">
        <f t="shared" si="2"/>
        <v>0.30808999999999975</v>
      </c>
      <c r="AB99">
        <f t="shared" si="2"/>
        <v>0.31845750000000017</v>
      </c>
      <c r="AC99">
        <f t="shared" si="2"/>
        <v>0.18639249999999985</v>
      </c>
      <c r="AD99">
        <f t="shared" si="2"/>
        <v>0.14663749999999998</v>
      </c>
      <c r="AE99">
        <f t="shared" si="2"/>
        <v>0.44905000000000028</v>
      </c>
      <c r="AF99">
        <f t="shared" si="2"/>
        <v>0.29704749999999958</v>
      </c>
      <c r="AG99">
        <f t="shared" si="2"/>
        <v>1.0046400000000011</v>
      </c>
      <c r="AH99">
        <f t="shared" si="2"/>
        <v>0.68656750000000011</v>
      </c>
      <c r="AI99">
        <f t="shared" si="2"/>
        <v>9.8657499999999995E-2</v>
      </c>
      <c r="AJ99">
        <f t="shared" si="2"/>
        <v>0</v>
      </c>
      <c r="AK99">
        <f t="shared" si="2"/>
        <v>1.2242400000000029</v>
      </c>
      <c r="AL99">
        <f t="shared" si="2"/>
        <v>0.59164249999999985</v>
      </c>
      <c r="AM99">
        <f t="shared" si="2"/>
        <v>0.19998499999999975</v>
      </c>
      <c r="AN99">
        <f t="shared" si="2"/>
        <v>1.7689999999999977E-2</v>
      </c>
      <c r="AO99">
        <f t="shared" si="2"/>
        <v>0</v>
      </c>
      <c r="AP99">
        <f t="shared" si="2"/>
        <v>3.3840000000000051E-2</v>
      </c>
      <c r="AQ99">
        <f t="shared" si="2"/>
        <v>0.42696000000000034</v>
      </c>
      <c r="AR99">
        <f t="shared" si="2"/>
        <v>0.85952999999999991</v>
      </c>
      <c r="AS99">
        <f t="shared" si="2"/>
        <v>0.76207500000000117</v>
      </c>
      <c r="AT99">
        <f t="shared" si="2"/>
        <v>0.48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69.758394999999993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45745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6" t="s">
        <v>43</v>
      </c>
      <c r="AT2" s="206" t="s">
        <v>340</v>
      </c>
      <c r="AU2" s="162"/>
      <c r="AV2" s="206" t="s">
        <v>347</v>
      </c>
      <c r="AW2" s="206" t="s">
        <v>348</v>
      </c>
      <c r="AX2" s="206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658.34</v>
      </c>
      <c r="L3">
        <v>539.26</v>
      </c>
      <c r="M3">
        <v>88.66</v>
      </c>
      <c r="N3">
        <v>114.45</v>
      </c>
      <c r="O3">
        <v>119.82</v>
      </c>
      <c r="P3">
        <v>100.37</v>
      </c>
      <c r="Q3">
        <v>19.25</v>
      </c>
      <c r="R3">
        <v>40.85</v>
      </c>
      <c r="S3">
        <v>25.35</v>
      </c>
      <c r="T3">
        <v>0</v>
      </c>
      <c r="U3">
        <v>399.99</v>
      </c>
      <c r="V3">
        <v>17.54</v>
      </c>
      <c r="W3">
        <v>44.17</v>
      </c>
      <c r="X3">
        <v>142.43</v>
      </c>
      <c r="Y3">
        <v>0</v>
      </c>
      <c r="Z3">
        <v>12.57</v>
      </c>
      <c r="AA3">
        <v>0</v>
      </c>
      <c r="AB3">
        <v>12.69</v>
      </c>
      <c r="AC3">
        <v>9.33</v>
      </c>
      <c r="AD3">
        <v>0</v>
      </c>
      <c r="AE3">
        <v>15.88</v>
      </c>
      <c r="AF3">
        <v>6.18</v>
      </c>
      <c r="AG3">
        <v>40.340000000000003</v>
      </c>
      <c r="AH3">
        <v>0</v>
      </c>
      <c r="AI3">
        <v>0</v>
      </c>
      <c r="AJ3">
        <v>0</v>
      </c>
      <c r="AK3">
        <v>49.16</v>
      </c>
      <c r="AL3">
        <v>25.76</v>
      </c>
      <c r="AM3">
        <v>0</v>
      </c>
      <c r="AN3">
        <v>0.76</v>
      </c>
      <c r="AO3">
        <v>0</v>
      </c>
      <c r="AP3">
        <v>0</v>
      </c>
      <c r="AQ3">
        <v>0</v>
      </c>
      <c r="AR3">
        <v>34.049999999999997</v>
      </c>
      <c r="AS3">
        <v>32.020000000000003</v>
      </c>
      <c r="AT3">
        <v>19.27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2568.4900000000007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658.34</v>
      </c>
      <c r="L4">
        <v>539.26</v>
      </c>
      <c r="M4">
        <v>88.66</v>
      </c>
      <c r="N4">
        <v>114.45</v>
      </c>
      <c r="O4">
        <v>119.82</v>
      </c>
      <c r="P4">
        <v>100.37</v>
      </c>
      <c r="Q4">
        <v>19.25</v>
      </c>
      <c r="R4">
        <v>40.85</v>
      </c>
      <c r="S4">
        <v>25.35</v>
      </c>
      <c r="T4">
        <v>0</v>
      </c>
      <c r="U4">
        <v>400.05</v>
      </c>
      <c r="V4">
        <v>17.54</v>
      </c>
      <c r="W4">
        <v>44.17</v>
      </c>
      <c r="X4">
        <v>142.43</v>
      </c>
      <c r="Y4">
        <v>0</v>
      </c>
      <c r="Z4">
        <v>12.57</v>
      </c>
      <c r="AA4">
        <v>0</v>
      </c>
      <c r="AB4">
        <v>12.69</v>
      </c>
      <c r="AC4">
        <v>9.33</v>
      </c>
      <c r="AD4">
        <v>0</v>
      </c>
      <c r="AE4">
        <v>15.88</v>
      </c>
      <c r="AF4">
        <v>6.18</v>
      </c>
      <c r="AG4">
        <v>40.340000000000003</v>
      </c>
      <c r="AH4">
        <v>0</v>
      </c>
      <c r="AI4">
        <v>0</v>
      </c>
      <c r="AJ4">
        <v>0</v>
      </c>
      <c r="AK4">
        <v>49.16</v>
      </c>
      <c r="AL4">
        <v>25.76</v>
      </c>
      <c r="AM4">
        <v>0</v>
      </c>
      <c r="AN4">
        <v>0.76</v>
      </c>
      <c r="AO4">
        <v>0</v>
      </c>
      <c r="AP4">
        <v>0</v>
      </c>
      <c r="AQ4">
        <v>0</v>
      </c>
      <c r="AR4">
        <v>34.049999999999997</v>
      </c>
      <c r="AS4">
        <v>32.020000000000003</v>
      </c>
      <c r="AT4">
        <v>18.97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2568.2500000000005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658.34</v>
      </c>
      <c r="L5">
        <v>539.26</v>
      </c>
      <c r="M5">
        <v>88.66</v>
      </c>
      <c r="N5">
        <v>114.45</v>
      </c>
      <c r="O5">
        <v>119.82</v>
      </c>
      <c r="P5">
        <v>100.37</v>
      </c>
      <c r="Q5">
        <v>19.25</v>
      </c>
      <c r="R5">
        <v>40.85</v>
      </c>
      <c r="S5">
        <v>25.35</v>
      </c>
      <c r="T5">
        <v>0</v>
      </c>
      <c r="U5">
        <v>400.05</v>
      </c>
      <c r="V5">
        <v>17.54</v>
      </c>
      <c r="W5">
        <v>44.17</v>
      </c>
      <c r="X5">
        <v>142.43</v>
      </c>
      <c r="Y5">
        <v>0</v>
      </c>
      <c r="Z5">
        <v>12.57</v>
      </c>
      <c r="AA5">
        <v>0</v>
      </c>
      <c r="AB5">
        <v>12.69</v>
      </c>
      <c r="AC5">
        <v>9.33</v>
      </c>
      <c r="AD5">
        <v>0</v>
      </c>
      <c r="AE5">
        <v>15.88</v>
      </c>
      <c r="AF5">
        <v>6.18</v>
      </c>
      <c r="AG5">
        <v>40.340000000000003</v>
      </c>
      <c r="AH5">
        <v>0</v>
      </c>
      <c r="AI5">
        <v>0</v>
      </c>
      <c r="AJ5">
        <v>0</v>
      </c>
      <c r="AK5">
        <v>49.16</v>
      </c>
      <c r="AL5">
        <v>25.76</v>
      </c>
      <c r="AM5">
        <v>0</v>
      </c>
      <c r="AN5">
        <v>0.76</v>
      </c>
      <c r="AO5">
        <v>0</v>
      </c>
      <c r="AP5">
        <v>0</v>
      </c>
      <c r="AQ5">
        <v>0</v>
      </c>
      <c r="AR5">
        <v>34.049999999999997</v>
      </c>
      <c r="AS5">
        <v>32.020000000000003</v>
      </c>
      <c r="AT5">
        <v>17.48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2566.7600000000007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658.34</v>
      </c>
      <c r="L6">
        <v>539.26</v>
      </c>
      <c r="M6">
        <v>88.66</v>
      </c>
      <c r="N6">
        <v>114.45</v>
      </c>
      <c r="O6">
        <v>119.82</v>
      </c>
      <c r="P6">
        <v>100.37</v>
      </c>
      <c r="Q6">
        <v>19.25</v>
      </c>
      <c r="R6">
        <v>40.85</v>
      </c>
      <c r="S6">
        <v>25.35</v>
      </c>
      <c r="T6">
        <v>0</v>
      </c>
      <c r="U6">
        <v>400.05</v>
      </c>
      <c r="V6">
        <v>17.54</v>
      </c>
      <c r="W6">
        <v>44.17</v>
      </c>
      <c r="X6">
        <v>142.43</v>
      </c>
      <c r="Y6">
        <v>0</v>
      </c>
      <c r="Z6">
        <v>12.57</v>
      </c>
      <c r="AA6">
        <v>0</v>
      </c>
      <c r="AB6">
        <v>12.69</v>
      </c>
      <c r="AC6">
        <v>9.33</v>
      </c>
      <c r="AD6">
        <v>0</v>
      </c>
      <c r="AE6">
        <v>15.88</v>
      </c>
      <c r="AF6">
        <v>6.18</v>
      </c>
      <c r="AG6">
        <v>40.340000000000003</v>
      </c>
      <c r="AH6">
        <v>0</v>
      </c>
      <c r="AI6">
        <v>0</v>
      </c>
      <c r="AJ6">
        <v>0</v>
      </c>
      <c r="AK6">
        <v>49.16</v>
      </c>
      <c r="AL6">
        <v>25.76</v>
      </c>
      <c r="AM6">
        <v>0</v>
      </c>
      <c r="AN6">
        <v>0.76</v>
      </c>
      <c r="AO6">
        <v>0</v>
      </c>
      <c r="AP6">
        <v>0</v>
      </c>
      <c r="AQ6">
        <v>0</v>
      </c>
      <c r="AR6">
        <v>34.049999999999997</v>
      </c>
      <c r="AS6">
        <v>32.020000000000003</v>
      </c>
      <c r="AT6">
        <v>14.56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2563.8400000000006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642.98</v>
      </c>
      <c r="L7">
        <v>538.36</v>
      </c>
      <c r="M7">
        <v>88.66</v>
      </c>
      <c r="N7">
        <v>114.45</v>
      </c>
      <c r="O7">
        <v>119.82</v>
      </c>
      <c r="P7">
        <v>94.54</v>
      </c>
      <c r="Q7">
        <v>19.25</v>
      </c>
      <c r="R7">
        <v>40.85</v>
      </c>
      <c r="S7">
        <v>25.35</v>
      </c>
      <c r="T7">
        <v>0</v>
      </c>
      <c r="U7">
        <v>400.05</v>
      </c>
      <c r="V7">
        <v>17.54</v>
      </c>
      <c r="W7">
        <v>44.17</v>
      </c>
      <c r="X7">
        <v>142.43</v>
      </c>
      <c r="Y7">
        <v>0</v>
      </c>
      <c r="Z7">
        <v>12.57</v>
      </c>
      <c r="AA7">
        <v>0</v>
      </c>
      <c r="AB7">
        <v>12.69</v>
      </c>
      <c r="AC7">
        <v>0</v>
      </c>
      <c r="AD7">
        <v>0</v>
      </c>
      <c r="AE7">
        <v>15.88</v>
      </c>
      <c r="AF7">
        <v>6.18</v>
      </c>
      <c r="AG7">
        <v>40.340000000000003</v>
      </c>
      <c r="AH7">
        <v>0</v>
      </c>
      <c r="AI7">
        <v>0</v>
      </c>
      <c r="AJ7">
        <v>0</v>
      </c>
      <c r="AK7">
        <v>49.16</v>
      </c>
      <c r="AL7">
        <v>25.76</v>
      </c>
      <c r="AM7">
        <v>0</v>
      </c>
      <c r="AN7">
        <v>0.76</v>
      </c>
      <c r="AO7">
        <v>0</v>
      </c>
      <c r="AP7">
        <v>0</v>
      </c>
      <c r="AQ7">
        <v>0</v>
      </c>
      <c r="AR7">
        <v>34.049999999999997</v>
      </c>
      <c r="AS7">
        <v>32.020000000000003</v>
      </c>
      <c r="AT7">
        <v>14.85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2532.7100000000005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642.98</v>
      </c>
      <c r="L8">
        <v>538.36</v>
      </c>
      <c r="M8">
        <v>88.66</v>
      </c>
      <c r="N8">
        <v>114.45</v>
      </c>
      <c r="O8">
        <v>119.82</v>
      </c>
      <c r="P8">
        <v>94.54</v>
      </c>
      <c r="Q8">
        <v>19.25</v>
      </c>
      <c r="R8">
        <v>40.85</v>
      </c>
      <c r="S8">
        <v>25.35</v>
      </c>
      <c r="T8">
        <v>0</v>
      </c>
      <c r="U8">
        <v>400.05</v>
      </c>
      <c r="V8">
        <v>17.54</v>
      </c>
      <c r="W8">
        <v>44.17</v>
      </c>
      <c r="X8">
        <v>142.43</v>
      </c>
      <c r="Y8">
        <v>0</v>
      </c>
      <c r="Z8">
        <v>12.57</v>
      </c>
      <c r="AA8">
        <v>0</v>
      </c>
      <c r="AB8">
        <v>12.69</v>
      </c>
      <c r="AC8">
        <v>0</v>
      </c>
      <c r="AD8">
        <v>0</v>
      </c>
      <c r="AE8">
        <v>15.88</v>
      </c>
      <c r="AF8">
        <v>6.18</v>
      </c>
      <c r="AG8">
        <v>40.340000000000003</v>
      </c>
      <c r="AH8">
        <v>0</v>
      </c>
      <c r="AI8">
        <v>0</v>
      </c>
      <c r="AJ8">
        <v>0</v>
      </c>
      <c r="AK8">
        <v>49.16</v>
      </c>
      <c r="AL8">
        <v>25.76</v>
      </c>
      <c r="AM8">
        <v>4.88</v>
      </c>
      <c r="AN8">
        <v>0.76</v>
      </c>
      <c r="AO8">
        <v>0</v>
      </c>
      <c r="AP8">
        <v>0</v>
      </c>
      <c r="AQ8">
        <v>0</v>
      </c>
      <c r="AR8">
        <v>34.049999999999997</v>
      </c>
      <c r="AS8">
        <v>32.020000000000003</v>
      </c>
      <c r="AT8">
        <v>13.94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2536.6800000000007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628.29999999999995</v>
      </c>
      <c r="L9">
        <v>537.47</v>
      </c>
      <c r="M9">
        <v>88.66</v>
      </c>
      <c r="N9">
        <v>114.45</v>
      </c>
      <c r="O9">
        <v>119.82</v>
      </c>
      <c r="P9">
        <v>94.54</v>
      </c>
      <c r="Q9">
        <v>19.25</v>
      </c>
      <c r="R9">
        <v>40.85</v>
      </c>
      <c r="S9">
        <v>25.35</v>
      </c>
      <c r="T9">
        <v>0</v>
      </c>
      <c r="U9">
        <v>400.05</v>
      </c>
      <c r="V9">
        <v>17.54</v>
      </c>
      <c r="W9">
        <v>44.17</v>
      </c>
      <c r="X9">
        <v>142.43</v>
      </c>
      <c r="Y9">
        <v>0</v>
      </c>
      <c r="Z9">
        <v>12.57</v>
      </c>
      <c r="AA9">
        <v>0</v>
      </c>
      <c r="AB9">
        <v>12.69</v>
      </c>
      <c r="AC9">
        <v>0</v>
      </c>
      <c r="AD9">
        <v>0</v>
      </c>
      <c r="AE9">
        <v>15.88</v>
      </c>
      <c r="AF9">
        <v>6.18</v>
      </c>
      <c r="AG9">
        <v>40.340000000000003</v>
      </c>
      <c r="AH9">
        <v>0</v>
      </c>
      <c r="AI9">
        <v>0</v>
      </c>
      <c r="AJ9">
        <v>0</v>
      </c>
      <c r="AK9">
        <v>49.16</v>
      </c>
      <c r="AL9">
        <v>25.76</v>
      </c>
      <c r="AM9">
        <v>4.88</v>
      </c>
      <c r="AN9">
        <v>0.76</v>
      </c>
      <c r="AO9">
        <v>0</v>
      </c>
      <c r="AP9">
        <v>0</v>
      </c>
      <c r="AQ9">
        <v>0</v>
      </c>
      <c r="AR9">
        <v>34.049999999999997</v>
      </c>
      <c r="AS9">
        <v>32.020000000000003</v>
      </c>
      <c r="AT9">
        <v>13.81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2520.9800000000005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628.29999999999995</v>
      </c>
      <c r="L10">
        <v>537.47</v>
      </c>
      <c r="M10">
        <v>88.66</v>
      </c>
      <c r="N10">
        <v>114.45</v>
      </c>
      <c r="O10">
        <v>119.82</v>
      </c>
      <c r="P10">
        <v>94.54</v>
      </c>
      <c r="Q10">
        <v>19.25</v>
      </c>
      <c r="R10">
        <v>40.85</v>
      </c>
      <c r="S10">
        <v>25.35</v>
      </c>
      <c r="T10">
        <v>0</v>
      </c>
      <c r="U10">
        <v>400.05</v>
      </c>
      <c r="V10">
        <v>17.54</v>
      </c>
      <c r="W10">
        <v>44.17</v>
      </c>
      <c r="X10">
        <v>142.43</v>
      </c>
      <c r="Y10">
        <v>0</v>
      </c>
      <c r="Z10">
        <v>12.57</v>
      </c>
      <c r="AA10">
        <v>0</v>
      </c>
      <c r="AB10">
        <v>12.69</v>
      </c>
      <c r="AC10">
        <v>0</v>
      </c>
      <c r="AD10">
        <v>0</v>
      </c>
      <c r="AE10">
        <v>15.88</v>
      </c>
      <c r="AF10">
        <v>6.18</v>
      </c>
      <c r="AG10">
        <v>40.340000000000003</v>
      </c>
      <c r="AH10">
        <v>0</v>
      </c>
      <c r="AI10">
        <v>0</v>
      </c>
      <c r="AJ10">
        <v>0</v>
      </c>
      <c r="AK10">
        <v>49.16</v>
      </c>
      <c r="AL10">
        <v>25.76</v>
      </c>
      <c r="AM10">
        <v>4.88</v>
      </c>
      <c r="AN10">
        <v>0.76</v>
      </c>
      <c r="AO10">
        <v>0</v>
      </c>
      <c r="AP10">
        <v>0</v>
      </c>
      <c r="AQ10">
        <v>0</v>
      </c>
      <c r="AR10">
        <v>34.049999999999997</v>
      </c>
      <c r="AS10">
        <v>32.020000000000003</v>
      </c>
      <c r="AT10">
        <v>13.43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2520.6000000000004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558.98</v>
      </c>
      <c r="L11">
        <v>536.46</v>
      </c>
      <c r="M11">
        <v>88.66</v>
      </c>
      <c r="N11">
        <v>114.45</v>
      </c>
      <c r="O11">
        <v>119.82</v>
      </c>
      <c r="P11">
        <v>94.54</v>
      </c>
      <c r="Q11">
        <v>19.25</v>
      </c>
      <c r="R11">
        <v>40.85</v>
      </c>
      <c r="S11">
        <v>25.35</v>
      </c>
      <c r="T11">
        <v>0</v>
      </c>
      <c r="U11">
        <v>400.05</v>
      </c>
      <c r="V11">
        <v>17.54</v>
      </c>
      <c r="W11">
        <v>44.17</v>
      </c>
      <c r="X11">
        <v>142.43</v>
      </c>
      <c r="Y11">
        <v>0</v>
      </c>
      <c r="Z11">
        <v>12.57</v>
      </c>
      <c r="AA11">
        <v>0</v>
      </c>
      <c r="AB11">
        <v>12.69</v>
      </c>
      <c r="AC11">
        <v>0</v>
      </c>
      <c r="AD11">
        <v>0</v>
      </c>
      <c r="AE11">
        <v>15.88</v>
      </c>
      <c r="AF11">
        <v>6.18</v>
      </c>
      <c r="AG11">
        <v>40.340000000000003</v>
      </c>
      <c r="AH11">
        <v>0</v>
      </c>
      <c r="AI11">
        <v>0</v>
      </c>
      <c r="AJ11">
        <v>0</v>
      </c>
      <c r="AK11">
        <v>49.16</v>
      </c>
      <c r="AL11">
        <v>25.76</v>
      </c>
      <c r="AM11">
        <v>4.88</v>
      </c>
      <c r="AN11">
        <v>0.76</v>
      </c>
      <c r="AO11">
        <v>0</v>
      </c>
      <c r="AP11">
        <v>0</v>
      </c>
      <c r="AQ11">
        <v>0</v>
      </c>
      <c r="AR11">
        <v>34.049999999999997</v>
      </c>
      <c r="AS11">
        <v>32.020000000000003</v>
      </c>
      <c r="AT11">
        <v>12.58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2449.4200000000005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552.37</v>
      </c>
      <c r="L12">
        <v>536.46</v>
      </c>
      <c r="M12">
        <v>88.66</v>
      </c>
      <c r="N12">
        <v>114.45</v>
      </c>
      <c r="O12">
        <v>119.82</v>
      </c>
      <c r="P12">
        <v>94.54</v>
      </c>
      <c r="Q12">
        <v>19.25</v>
      </c>
      <c r="R12">
        <v>40.85</v>
      </c>
      <c r="S12">
        <v>25.35</v>
      </c>
      <c r="T12">
        <v>0</v>
      </c>
      <c r="U12">
        <v>400.05</v>
      </c>
      <c r="V12">
        <v>17.54</v>
      </c>
      <c r="W12">
        <v>44.17</v>
      </c>
      <c r="X12">
        <v>142.43</v>
      </c>
      <c r="Y12">
        <v>0</v>
      </c>
      <c r="Z12">
        <v>12.57</v>
      </c>
      <c r="AA12">
        <v>0</v>
      </c>
      <c r="AB12">
        <v>0</v>
      </c>
      <c r="AC12">
        <v>0</v>
      </c>
      <c r="AD12">
        <v>0</v>
      </c>
      <c r="AE12">
        <v>15.88</v>
      </c>
      <c r="AF12">
        <v>6.18</v>
      </c>
      <c r="AG12">
        <v>40.340000000000003</v>
      </c>
      <c r="AH12">
        <v>0</v>
      </c>
      <c r="AI12">
        <v>0</v>
      </c>
      <c r="AJ12">
        <v>0</v>
      </c>
      <c r="AK12">
        <v>49.16</v>
      </c>
      <c r="AL12">
        <v>25.76</v>
      </c>
      <c r="AM12">
        <v>4.88</v>
      </c>
      <c r="AN12">
        <v>0.76</v>
      </c>
      <c r="AO12">
        <v>0</v>
      </c>
      <c r="AP12">
        <v>0</v>
      </c>
      <c r="AQ12">
        <v>0</v>
      </c>
      <c r="AR12">
        <v>34.049999999999997</v>
      </c>
      <c r="AS12">
        <v>32.020000000000003</v>
      </c>
      <c r="AT12">
        <v>12.25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2429.7900000000004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552.37</v>
      </c>
      <c r="L13">
        <v>536.46</v>
      </c>
      <c r="M13">
        <v>88.66</v>
      </c>
      <c r="N13">
        <v>114.45</v>
      </c>
      <c r="O13">
        <v>119.82</v>
      </c>
      <c r="P13">
        <v>94.54</v>
      </c>
      <c r="Q13">
        <v>19.25</v>
      </c>
      <c r="R13">
        <v>40.85</v>
      </c>
      <c r="S13">
        <v>25.35</v>
      </c>
      <c r="T13">
        <v>0</v>
      </c>
      <c r="U13">
        <v>400.05</v>
      </c>
      <c r="V13">
        <v>17.54</v>
      </c>
      <c r="W13">
        <v>44.17</v>
      </c>
      <c r="X13">
        <v>142.43</v>
      </c>
      <c r="Y13">
        <v>0</v>
      </c>
      <c r="Z13">
        <v>12.57</v>
      </c>
      <c r="AA13">
        <v>0</v>
      </c>
      <c r="AB13">
        <v>0</v>
      </c>
      <c r="AC13">
        <v>0</v>
      </c>
      <c r="AD13">
        <v>0</v>
      </c>
      <c r="AE13">
        <v>15.88</v>
      </c>
      <c r="AF13">
        <v>6.18</v>
      </c>
      <c r="AG13">
        <v>40.340000000000003</v>
      </c>
      <c r="AH13">
        <v>0</v>
      </c>
      <c r="AI13">
        <v>0</v>
      </c>
      <c r="AJ13">
        <v>0</v>
      </c>
      <c r="AK13">
        <v>49.16</v>
      </c>
      <c r="AL13">
        <v>68.31</v>
      </c>
      <c r="AM13">
        <v>4.88</v>
      </c>
      <c r="AN13">
        <v>0.76</v>
      </c>
      <c r="AO13">
        <v>0</v>
      </c>
      <c r="AP13">
        <v>0</v>
      </c>
      <c r="AQ13">
        <v>0</v>
      </c>
      <c r="AR13">
        <v>34.049999999999997</v>
      </c>
      <c r="AS13">
        <v>32.020000000000003</v>
      </c>
      <c r="AT13">
        <v>14.2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2474.29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552.37</v>
      </c>
      <c r="L14">
        <v>536.46</v>
      </c>
      <c r="M14">
        <v>88.66</v>
      </c>
      <c r="N14">
        <v>114.45</v>
      </c>
      <c r="O14">
        <v>119.82</v>
      </c>
      <c r="P14">
        <v>94.54</v>
      </c>
      <c r="Q14">
        <v>19.25</v>
      </c>
      <c r="R14">
        <v>40.85</v>
      </c>
      <c r="S14">
        <v>25.35</v>
      </c>
      <c r="T14">
        <v>0</v>
      </c>
      <c r="U14">
        <v>400.05</v>
      </c>
      <c r="V14">
        <v>17.54</v>
      </c>
      <c r="W14">
        <v>44.17</v>
      </c>
      <c r="X14">
        <v>142.43</v>
      </c>
      <c r="Y14">
        <v>0</v>
      </c>
      <c r="Z14">
        <v>12.57</v>
      </c>
      <c r="AA14">
        <v>0</v>
      </c>
      <c r="AB14">
        <v>0</v>
      </c>
      <c r="AC14">
        <v>0</v>
      </c>
      <c r="AD14">
        <v>0</v>
      </c>
      <c r="AE14">
        <v>15.88</v>
      </c>
      <c r="AF14">
        <v>6.18</v>
      </c>
      <c r="AG14">
        <v>40.340000000000003</v>
      </c>
      <c r="AH14">
        <v>0</v>
      </c>
      <c r="AI14">
        <v>0</v>
      </c>
      <c r="AJ14">
        <v>0</v>
      </c>
      <c r="AK14">
        <v>49.16</v>
      </c>
      <c r="AL14">
        <v>68.31</v>
      </c>
      <c r="AM14">
        <v>4.9400000000000004</v>
      </c>
      <c r="AN14">
        <v>0.76</v>
      </c>
      <c r="AO14">
        <v>0</v>
      </c>
      <c r="AP14">
        <v>0</v>
      </c>
      <c r="AQ14">
        <v>0</v>
      </c>
      <c r="AR14">
        <v>34.049999999999997</v>
      </c>
      <c r="AS14">
        <v>32.020000000000003</v>
      </c>
      <c r="AT14">
        <v>13.84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2473.9900000000002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552.39</v>
      </c>
      <c r="L15">
        <v>536.46</v>
      </c>
      <c r="M15">
        <v>88.66</v>
      </c>
      <c r="N15">
        <v>114.45</v>
      </c>
      <c r="O15">
        <v>119.82</v>
      </c>
      <c r="P15">
        <v>94.54</v>
      </c>
      <c r="Q15">
        <v>19.25</v>
      </c>
      <c r="R15">
        <v>40.85</v>
      </c>
      <c r="S15">
        <v>25.35</v>
      </c>
      <c r="T15">
        <v>0</v>
      </c>
      <c r="U15">
        <v>400.05</v>
      </c>
      <c r="V15">
        <v>17.54</v>
      </c>
      <c r="W15">
        <v>44.17</v>
      </c>
      <c r="X15">
        <v>142.43</v>
      </c>
      <c r="Y15">
        <v>0</v>
      </c>
      <c r="Z15">
        <v>12.57</v>
      </c>
      <c r="AA15">
        <v>0</v>
      </c>
      <c r="AB15">
        <v>0</v>
      </c>
      <c r="AC15">
        <v>0</v>
      </c>
      <c r="AD15">
        <v>0</v>
      </c>
      <c r="AE15">
        <v>15.88</v>
      </c>
      <c r="AF15">
        <v>6.18</v>
      </c>
      <c r="AG15">
        <v>40.340000000000003</v>
      </c>
      <c r="AH15">
        <v>0</v>
      </c>
      <c r="AI15">
        <v>0</v>
      </c>
      <c r="AJ15">
        <v>0</v>
      </c>
      <c r="AK15">
        <v>49.16</v>
      </c>
      <c r="AL15">
        <v>68.31</v>
      </c>
      <c r="AM15">
        <v>5.01</v>
      </c>
      <c r="AN15">
        <v>0.76</v>
      </c>
      <c r="AO15">
        <v>0</v>
      </c>
      <c r="AP15">
        <v>0</v>
      </c>
      <c r="AQ15">
        <v>0</v>
      </c>
      <c r="AR15">
        <v>34.049999999999997</v>
      </c>
      <c r="AS15">
        <v>30.74</v>
      </c>
      <c r="AT15">
        <v>15.11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2474.0700000000002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552.39</v>
      </c>
      <c r="L16">
        <v>536.46</v>
      </c>
      <c r="M16">
        <v>88.66</v>
      </c>
      <c r="N16">
        <v>114.45</v>
      </c>
      <c r="O16">
        <v>119.82</v>
      </c>
      <c r="P16">
        <v>94.54</v>
      </c>
      <c r="Q16">
        <v>19.25</v>
      </c>
      <c r="R16">
        <v>40.85</v>
      </c>
      <c r="S16">
        <v>25.35</v>
      </c>
      <c r="T16">
        <v>0</v>
      </c>
      <c r="U16">
        <v>400.05</v>
      </c>
      <c r="V16">
        <v>17.54</v>
      </c>
      <c r="W16">
        <v>44.17</v>
      </c>
      <c r="X16">
        <v>142.43</v>
      </c>
      <c r="Y16">
        <v>0</v>
      </c>
      <c r="Z16">
        <v>12.57</v>
      </c>
      <c r="AA16">
        <v>0</v>
      </c>
      <c r="AB16">
        <v>0</v>
      </c>
      <c r="AC16">
        <v>0</v>
      </c>
      <c r="AD16">
        <v>0</v>
      </c>
      <c r="AE16">
        <v>15.88</v>
      </c>
      <c r="AF16">
        <v>6.18</v>
      </c>
      <c r="AG16">
        <v>40.340000000000003</v>
      </c>
      <c r="AH16">
        <v>0</v>
      </c>
      <c r="AI16">
        <v>0</v>
      </c>
      <c r="AJ16">
        <v>0</v>
      </c>
      <c r="AK16">
        <v>49.16</v>
      </c>
      <c r="AL16">
        <v>68.31</v>
      </c>
      <c r="AM16">
        <v>10.15</v>
      </c>
      <c r="AN16">
        <v>0.76</v>
      </c>
      <c r="AO16">
        <v>0</v>
      </c>
      <c r="AP16">
        <v>0</v>
      </c>
      <c r="AQ16">
        <v>0</v>
      </c>
      <c r="AR16">
        <v>34.049999999999997</v>
      </c>
      <c r="AS16">
        <v>30.74</v>
      </c>
      <c r="AT16">
        <v>17.71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2481.81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545.59</v>
      </c>
      <c r="L17">
        <v>536.46</v>
      </c>
      <c r="M17">
        <v>88.66</v>
      </c>
      <c r="N17">
        <v>114.45</v>
      </c>
      <c r="O17">
        <v>119.82</v>
      </c>
      <c r="P17">
        <v>94.54</v>
      </c>
      <c r="Q17">
        <v>19.25</v>
      </c>
      <c r="R17">
        <v>40.85</v>
      </c>
      <c r="S17">
        <v>25.35</v>
      </c>
      <c r="T17">
        <v>0</v>
      </c>
      <c r="U17">
        <v>400.05</v>
      </c>
      <c r="V17">
        <v>17.54</v>
      </c>
      <c r="W17">
        <v>44.17</v>
      </c>
      <c r="X17">
        <v>142.43</v>
      </c>
      <c r="Y17">
        <v>0</v>
      </c>
      <c r="Z17">
        <v>12.57</v>
      </c>
      <c r="AA17">
        <v>0</v>
      </c>
      <c r="AB17">
        <v>0</v>
      </c>
      <c r="AC17">
        <v>0</v>
      </c>
      <c r="AD17">
        <v>0</v>
      </c>
      <c r="AE17">
        <v>15.88</v>
      </c>
      <c r="AF17">
        <v>6.18</v>
      </c>
      <c r="AG17">
        <v>40.340000000000003</v>
      </c>
      <c r="AH17">
        <v>0</v>
      </c>
      <c r="AI17">
        <v>0</v>
      </c>
      <c r="AJ17">
        <v>0</v>
      </c>
      <c r="AK17">
        <v>49.16</v>
      </c>
      <c r="AL17">
        <v>68.31</v>
      </c>
      <c r="AM17">
        <v>10.15</v>
      </c>
      <c r="AN17">
        <v>0.76</v>
      </c>
      <c r="AO17">
        <v>0</v>
      </c>
      <c r="AP17">
        <v>0</v>
      </c>
      <c r="AQ17">
        <v>0</v>
      </c>
      <c r="AR17">
        <v>34.049999999999997</v>
      </c>
      <c r="AS17">
        <v>30.74</v>
      </c>
      <c r="AT17">
        <v>16.489999999999998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2473.79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545.59</v>
      </c>
      <c r="L18">
        <v>536.46</v>
      </c>
      <c r="M18">
        <v>88.66</v>
      </c>
      <c r="N18">
        <v>114.45</v>
      </c>
      <c r="O18">
        <v>119.82</v>
      </c>
      <c r="P18">
        <v>94.54</v>
      </c>
      <c r="Q18">
        <v>19.25</v>
      </c>
      <c r="R18">
        <v>40.85</v>
      </c>
      <c r="S18">
        <v>25.35</v>
      </c>
      <c r="T18">
        <v>0</v>
      </c>
      <c r="U18">
        <v>400.05</v>
      </c>
      <c r="V18">
        <v>17.54</v>
      </c>
      <c r="W18">
        <v>44.17</v>
      </c>
      <c r="X18">
        <v>142.43</v>
      </c>
      <c r="Y18">
        <v>0</v>
      </c>
      <c r="Z18">
        <v>12.57</v>
      </c>
      <c r="AA18">
        <v>0</v>
      </c>
      <c r="AB18">
        <v>0</v>
      </c>
      <c r="AC18">
        <v>0</v>
      </c>
      <c r="AD18">
        <v>0</v>
      </c>
      <c r="AE18">
        <v>15.88</v>
      </c>
      <c r="AF18">
        <v>6.18</v>
      </c>
      <c r="AG18">
        <v>40.340000000000003</v>
      </c>
      <c r="AH18">
        <v>0</v>
      </c>
      <c r="AI18">
        <v>0</v>
      </c>
      <c r="AJ18">
        <v>0</v>
      </c>
      <c r="AK18">
        <v>49.16</v>
      </c>
      <c r="AL18">
        <v>68.31</v>
      </c>
      <c r="AM18">
        <v>10.15</v>
      </c>
      <c r="AN18">
        <v>0.76</v>
      </c>
      <c r="AO18">
        <v>0</v>
      </c>
      <c r="AP18">
        <v>0</v>
      </c>
      <c r="AQ18">
        <v>0</v>
      </c>
      <c r="AR18">
        <v>34.049999999999997</v>
      </c>
      <c r="AS18">
        <v>30.74</v>
      </c>
      <c r="AT18">
        <v>17.420000000000002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2474.7200000000003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541.53</v>
      </c>
      <c r="L19">
        <v>529.08000000000004</v>
      </c>
      <c r="M19">
        <v>88.66</v>
      </c>
      <c r="N19">
        <v>114.45</v>
      </c>
      <c r="O19">
        <v>119.82</v>
      </c>
      <c r="P19">
        <v>94.54</v>
      </c>
      <c r="Q19">
        <v>15.33</v>
      </c>
      <c r="R19">
        <v>33.36</v>
      </c>
      <c r="S19">
        <v>20.81</v>
      </c>
      <c r="T19">
        <v>0</v>
      </c>
      <c r="U19">
        <v>400.05</v>
      </c>
      <c r="V19">
        <v>14.05</v>
      </c>
      <c r="W19">
        <v>44.17</v>
      </c>
      <c r="X19">
        <v>142.43</v>
      </c>
      <c r="Y19">
        <v>0</v>
      </c>
      <c r="Z19">
        <v>12.57</v>
      </c>
      <c r="AA19">
        <v>0</v>
      </c>
      <c r="AB19">
        <v>0</v>
      </c>
      <c r="AC19">
        <v>0</v>
      </c>
      <c r="AD19">
        <v>0</v>
      </c>
      <c r="AE19">
        <v>15.88</v>
      </c>
      <c r="AF19">
        <v>6.18</v>
      </c>
      <c r="AG19">
        <v>40.340000000000003</v>
      </c>
      <c r="AH19">
        <v>0</v>
      </c>
      <c r="AI19">
        <v>0</v>
      </c>
      <c r="AJ19">
        <v>0</v>
      </c>
      <c r="AK19">
        <v>49.16</v>
      </c>
      <c r="AL19">
        <v>25.76</v>
      </c>
      <c r="AM19">
        <v>10.15</v>
      </c>
      <c r="AN19">
        <v>0.76</v>
      </c>
      <c r="AO19">
        <v>0</v>
      </c>
      <c r="AP19">
        <v>6.04</v>
      </c>
      <c r="AQ19">
        <v>0</v>
      </c>
      <c r="AR19">
        <v>34.049999999999997</v>
      </c>
      <c r="AS19">
        <v>30.74</v>
      </c>
      <c r="AT19">
        <v>19.27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2409.1800000000003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541.64</v>
      </c>
      <c r="L20">
        <v>529.08000000000004</v>
      </c>
      <c r="M20">
        <v>88.66</v>
      </c>
      <c r="N20">
        <v>114.45</v>
      </c>
      <c r="O20">
        <v>119.82</v>
      </c>
      <c r="P20">
        <v>94.54</v>
      </c>
      <c r="Q20">
        <v>15.33</v>
      </c>
      <c r="R20">
        <v>33.36</v>
      </c>
      <c r="S20">
        <v>20.81</v>
      </c>
      <c r="T20">
        <v>0</v>
      </c>
      <c r="U20">
        <v>400.05</v>
      </c>
      <c r="V20">
        <v>14.05</v>
      </c>
      <c r="W20">
        <v>44.17</v>
      </c>
      <c r="X20">
        <v>142.43</v>
      </c>
      <c r="Y20">
        <v>0</v>
      </c>
      <c r="Z20">
        <v>12.57</v>
      </c>
      <c r="AA20">
        <v>0</v>
      </c>
      <c r="AB20">
        <v>0</v>
      </c>
      <c r="AC20">
        <v>0</v>
      </c>
      <c r="AD20">
        <v>0</v>
      </c>
      <c r="AE20">
        <v>15.88</v>
      </c>
      <c r="AF20">
        <v>6.18</v>
      </c>
      <c r="AG20">
        <v>40.340000000000003</v>
      </c>
      <c r="AH20">
        <v>0</v>
      </c>
      <c r="AI20">
        <v>0</v>
      </c>
      <c r="AJ20">
        <v>0</v>
      </c>
      <c r="AK20">
        <v>49.16</v>
      </c>
      <c r="AL20">
        <v>25.76</v>
      </c>
      <c r="AM20">
        <v>10.15</v>
      </c>
      <c r="AN20">
        <v>0.76</v>
      </c>
      <c r="AO20">
        <v>0</v>
      </c>
      <c r="AP20">
        <v>6.04</v>
      </c>
      <c r="AQ20">
        <v>0</v>
      </c>
      <c r="AR20">
        <v>34.049999999999997</v>
      </c>
      <c r="AS20">
        <v>30.74</v>
      </c>
      <c r="AT20">
        <v>19.27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2409.2900000000004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541.61</v>
      </c>
      <c r="L21">
        <v>529.01</v>
      </c>
      <c r="M21">
        <v>88.66</v>
      </c>
      <c r="N21">
        <v>114.45</v>
      </c>
      <c r="O21">
        <v>119.82</v>
      </c>
      <c r="P21">
        <v>94.54</v>
      </c>
      <c r="Q21">
        <v>15.33</v>
      </c>
      <c r="R21">
        <v>33.36</v>
      </c>
      <c r="S21">
        <v>20.81</v>
      </c>
      <c r="T21">
        <v>0</v>
      </c>
      <c r="U21">
        <v>400.05</v>
      </c>
      <c r="V21">
        <v>14.05</v>
      </c>
      <c r="W21">
        <v>44.17</v>
      </c>
      <c r="X21">
        <v>142.43</v>
      </c>
      <c r="Y21">
        <v>0</v>
      </c>
      <c r="Z21">
        <v>12.57</v>
      </c>
      <c r="AA21">
        <v>0</v>
      </c>
      <c r="AB21">
        <v>0</v>
      </c>
      <c r="AC21">
        <v>0</v>
      </c>
      <c r="AD21">
        <v>8.81</v>
      </c>
      <c r="AE21">
        <v>15.88</v>
      </c>
      <c r="AF21">
        <v>6.18</v>
      </c>
      <c r="AG21">
        <v>40.340000000000003</v>
      </c>
      <c r="AH21">
        <v>0</v>
      </c>
      <c r="AI21">
        <v>0</v>
      </c>
      <c r="AJ21">
        <v>0</v>
      </c>
      <c r="AK21">
        <v>49.16</v>
      </c>
      <c r="AL21">
        <v>25.76</v>
      </c>
      <c r="AM21">
        <v>10.15</v>
      </c>
      <c r="AN21">
        <v>0.76</v>
      </c>
      <c r="AO21">
        <v>0</v>
      </c>
      <c r="AP21">
        <v>6.04</v>
      </c>
      <c r="AQ21">
        <v>0</v>
      </c>
      <c r="AR21">
        <v>34.049999999999997</v>
      </c>
      <c r="AS21">
        <v>30.74</v>
      </c>
      <c r="AT21">
        <v>19.27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2418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541.61</v>
      </c>
      <c r="L22">
        <v>529.01</v>
      </c>
      <c r="M22">
        <v>88.66</v>
      </c>
      <c r="N22">
        <v>114.45</v>
      </c>
      <c r="O22">
        <v>119.82</v>
      </c>
      <c r="P22">
        <v>94.54</v>
      </c>
      <c r="Q22">
        <v>15.33</v>
      </c>
      <c r="R22">
        <v>33.36</v>
      </c>
      <c r="S22">
        <v>20.81</v>
      </c>
      <c r="T22">
        <v>0</v>
      </c>
      <c r="U22">
        <v>400.05</v>
      </c>
      <c r="V22">
        <v>14.05</v>
      </c>
      <c r="W22">
        <v>44.17</v>
      </c>
      <c r="X22">
        <v>142.43</v>
      </c>
      <c r="Y22">
        <v>0</v>
      </c>
      <c r="Z22">
        <v>12.57</v>
      </c>
      <c r="AA22">
        <v>0</v>
      </c>
      <c r="AB22">
        <v>0</v>
      </c>
      <c r="AC22">
        <v>0</v>
      </c>
      <c r="AD22">
        <v>8.81</v>
      </c>
      <c r="AE22">
        <v>15.88</v>
      </c>
      <c r="AF22">
        <v>6.18</v>
      </c>
      <c r="AG22">
        <v>40.340000000000003</v>
      </c>
      <c r="AH22">
        <v>0</v>
      </c>
      <c r="AI22">
        <v>0</v>
      </c>
      <c r="AJ22">
        <v>0</v>
      </c>
      <c r="AK22">
        <v>49.16</v>
      </c>
      <c r="AL22">
        <v>25.76</v>
      </c>
      <c r="AM22">
        <v>10.15</v>
      </c>
      <c r="AN22">
        <v>0.76</v>
      </c>
      <c r="AO22">
        <v>0</v>
      </c>
      <c r="AP22">
        <v>6.04</v>
      </c>
      <c r="AQ22">
        <v>10.01</v>
      </c>
      <c r="AR22">
        <v>34.049999999999997</v>
      </c>
      <c r="AS22">
        <v>30.74</v>
      </c>
      <c r="AT22">
        <v>19.27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2428.0100000000002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541.61</v>
      </c>
      <c r="L23">
        <v>529.01</v>
      </c>
      <c r="M23">
        <v>88.66</v>
      </c>
      <c r="N23">
        <v>114.45</v>
      </c>
      <c r="O23">
        <v>119.82</v>
      </c>
      <c r="P23">
        <v>94.54</v>
      </c>
      <c r="Q23">
        <v>15.33</v>
      </c>
      <c r="R23">
        <v>33.36</v>
      </c>
      <c r="S23">
        <v>20.81</v>
      </c>
      <c r="T23">
        <v>0</v>
      </c>
      <c r="U23">
        <v>400.05</v>
      </c>
      <c r="V23">
        <v>14.05</v>
      </c>
      <c r="W23">
        <v>44.17</v>
      </c>
      <c r="X23">
        <v>142.43</v>
      </c>
      <c r="Y23">
        <v>0</v>
      </c>
      <c r="Z23">
        <v>12.57</v>
      </c>
      <c r="AA23">
        <v>0</v>
      </c>
      <c r="AB23">
        <v>0</v>
      </c>
      <c r="AC23">
        <v>0</v>
      </c>
      <c r="AD23">
        <v>8.81</v>
      </c>
      <c r="AE23">
        <v>15.88</v>
      </c>
      <c r="AF23">
        <v>6.18</v>
      </c>
      <c r="AG23">
        <v>40.340000000000003</v>
      </c>
      <c r="AH23">
        <v>0</v>
      </c>
      <c r="AI23">
        <v>0</v>
      </c>
      <c r="AJ23">
        <v>0</v>
      </c>
      <c r="AK23">
        <v>49.16</v>
      </c>
      <c r="AL23">
        <v>25.76</v>
      </c>
      <c r="AM23">
        <v>10.15</v>
      </c>
      <c r="AN23">
        <v>0.72</v>
      </c>
      <c r="AO23">
        <v>0</v>
      </c>
      <c r="AP23">
        <v>6.04</v>
      </c>
      <c r="AQ23">
        <v>10.01</v>
      </c>
      <c r="AR23">
        <v>34.049999999999997</v>
      </c>
      <c r="AS23">
        <v>30.74</v>
      </c>
      <c r="AT23">
        <v>19.27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2427.9699999999998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535.95000000000005</v>
      </c>
      <c r="L24">
        <v>528.85</v>
      </c>
      <c r="M24">
        <v>88.66</v>
      </c>
      <c r="N24">
        <v>114.45</v>
      </c>
      <c r="O24">
        <v>119.82</v>
      </c>
      <c r="P24">
        <v>94.54</v>
      </c>
      <c r="Q24">
        <v>15.33</v>
      </c>
      <c r="R24">
        <v>33.36</v>
      </c>
      <c r="S24">
        <v>20.81</v>
      </c>
      <c r="T24">
        <v>0</v>
      </c>
      <c r="U24">
        <v>400.05</v>
      </c>
      <c r="V24">
        <v>14.05</v>
      </c>
      <c r="W24">
        <v>44.17</v>
      </c>
      <c r="X24">
        <v>142.43</v>
      </c>
      <c r="Y24">
        <v>0</v>
      </c>
      <c r="Z24">
        <v>12.57</v>
      </c>
      <c r="AA24">
        <v>11.81</v>
      </c>
      <c r="AB24">
        <v>0</v>
      </c>
      <c r="AC24">
        <v>0</v>
      </c>
      <c r="AD24">
        <v>8.81</v>
      </c>
      <c r="AE24">
        <v>15.88</v>
      </c>
      <c r="AF24">
        <v>6.18</v>
      </c>
      <c r="AG24">
        <v>40.340000000000003</v>
      </c>
      <c r="AH24">
        <v>22.54</v>
      </c>
      <c r="AI24">
        <v>0</v>
      </c>
      <c r="AJ24">
        <v>0</v>
      </c>
      <c r="AK24">
        <v>49.16</v>
      </c>
      <c r="AL24">
        <v>25.76</v>
      </c>
      <c r="AM24">
        <v>15.24</v>
      </c>
      <c r="AN24">
        <v>0.72</v>
      </c>
      <c r="AO24">
        <v>0</v>
      </c>
      <c r="AP24">
        <v>6.04</v>
      </c>
      <c r="AQ24">
        <v>20.04</v>
      </c>
      <c r="AR24">
        <v>34.049999999999997</v>
      </c>
      <c r="AS24">
        <v>30.74</v>
      </c>
      <c r="AT24">
        <v>19.27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2471.6199999999994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535.99</v>
      </c>
      <c r="L25">
        <v>528.84</v>
      </c>
      <c r="M25">
        <v>88.66</v>
      </c>
      <c r="N25">
        <v>114.45</v>
      </c>
      <c r="O25">
        <v>119.82</v>
      </c>
      <c r="P25">
        <v>94.54</v>
      </c>
      <c r="Q25">
        <v>15.33</v>
      </c>
      <c r="R25">
        <v>33.36</v>
      </c>
      <c r="S25">
        <v>20.81</v>
      </c>
      <c r="T25">
        <v>0</v>
      </c>
      <c r="U25">
        <v>400.05</v>
      </c>
      <c r="V25">
        <v>14.05</v>
      </c>
      <c r="W25">
        <v>44.17</v>
      </c>
      <c r="X25">
        <v>142.43</v>
      </c>
      <c r="Y25">
        <v>0</v>
      </c>
      <c r="Z25">
        <v>12.57</v>
      </c>
      <c r="AA25">
        <v>11.81</v>
      </c>
      <c r="AB25">
        <v>0</v>
      </c>
      <c r="AC25">
        <v>0</v>
      </c>
      <c r="AD25">
        <v>17.600000000000001</v>
      </c>
      <c r="AE25">
        <v>15.88</v>
      </c>
      <c r="AF25">
        <v>6.18</v>
      </c>
      <c r="AG25">
        <v>40.340000000000003</v>
      </c>
      <c r="AH25">
        <v>22.54</v>
      </c>
      <c r="AI25">
        <v>0</v>
      </c>
      <c r="AJ25">
        <v>0</v>
      </c>
      <c r="AK25">
        <v>49.16</v>
      </c>
      <c r="AL25">
        <v>25.76</v>
      </c>
      <c r="AM25">
        <v>15.24</v>
      </c>
      <c r="AN25">
        <v>0.72</v>
      </c>
      <c r="AO25">
        <v>0</v>
      </c>
      <c r="AP25">
        <v>6.04</v>
      </c>
      <c r="AQ25">
        <v>21.01</v>
      </c>
      <c r="AR25">
        <v>34.049999999999997</v>
      </c>
      <c r="AS25">
        <v>30.74</v>
      </c>
      <c r="AT25">
        <v>19.27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2481.4099999999994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535.99</v>
      </c>
      <c r="L26">
        <v>486.2</v>
      </c>
      <c r="M26">
        <v>88.66</v>
      </c>
      <c r="N26">
        <v>114.45</v>
      </c>
      <c r="O26">
        <v>119.82</v>
      </c>
      <c r="P26">
        <v>94.54</v>
      </c>
      <c r="Q26">
        <v>15.33</v>
      </c>
      <c r="R26">
        <v>33.36</v>
      </c>
      <c r="S26">
        <v>20.81</v>
      </c>
      <c r="T26">
        <v>0</v>
      </c>
      <c r="U26">
        <v>400.05</v>
      </c>
      <c r="V26">
        <v>14.05</v>
      </c>
      <c r="W26">
        <v>44.17</v>
      </c>
      <c r="X26">
        <v>142.43</v>
      </c>
      <c r="Y26">
        <v>0</v>
      </c>
      <c r="Z26">
        <v>12.57</v>
      </c>
      <c r="AA26">
        <v>11.81</v>
      </c>
      <c r="AB26">
        <v>3.22</v>
      </c>
      <c r="AC26">
        <v>0</v>
      </c>
      <c r="AD26">
        <v>17.600000000000001</v>
      </c>
      <c r="AE26">
        <v>15.88</v>
      </c>
      <c r="AF26">
        <v>6.18</v>
      </c>
      <c r="AG26">
        <v>40.340000000000003</v>
      </c>
      <c r="AH26">
        <v>45.08</v>
      </c>
      <c r="AI26">
        <v>0</v>
      </c>
      <c r="AJ26">
        <v>0</v>
      </c>
      <c r="AK26">
        <v>49.16</v>
      </c>
      <c r="AL26">
        <v>25.76</v>
      </c>
      <c r="AM26">
        <v>15.24</v>
      </c>
      <c r="AN26">
        <v>0.72</v>
      </c>
      <c r="AO26">
        <v>0</v>
      </c>
      <c r="AP26">
        <v>6.04</v>
      </c>
      <c r="AQ26">
        <v>31.51</v>
      </c>
      <c r="AR26">
        <v>34.049999999999997</v>
      </c>
      <c r="AS26">
        <v>30.74</v>
      </c>
      <c r="AT26">
        <v>19.27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2475.0299999999993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481.45</v>
      </c>
      <c r="L27">
        <v>486.2</v>
      </c>
      <c r="M27">
        <v>88.66</v>
      </c>
      <c r="N27">
        <v>114.45</v>
      </c>
      <c r="O27">
        <v>119.82</v>
      </c>
      <c r="P27">
        <v>94.54</v>
      </c>
      <c r="Q27">
        <v>19.190000000000001</v>
      </c>
      <c r="R27">
        <v>40.11</v>
      </c>
      <c r="S27">
        <v>25.35</v>
      </c>
      <c r="T27">
        <v>0</v>
      </c>
      <c r="U27">
        <v>400.05</v>
      </c>
      <c r="V27">
        <v>17.54</v>
      </c>
      <c r="W27">
        <v>44.17</v>
      </c>
      <c r="X27">
        <v>142.43</v>
      </c>
      <c r="Y27">
        <v>0</v>
      </c>
      <c r="Z27">
        <v>12.57</v>
      </c>
      <c r="AA27">
        <v>11.81</v>
      </c>
      <c r="AB27">
        <v>12.69</v>
      </c>
      <c r="AC27">
        <v>9.33</v>
      </c>
      <c r="AD27">
        <v>17.600000000000001</v>
      </c>
      <c r="AE27">
        <v>15.88</v>
      </c>
      <c r="AF27">
        <v>6.18</v>
      </c>
      <c r="AG27">
        <v>40.340000000000003</v>
      </c>
      <c r="AH27">
        <v>58.41</v>
      </c>
      <c r="AI27">
        <v>3.68</v>
      </c>
      <c r="AJ27">
        <v>0</v>
      </c>
      <c r="AK27">
        <v>49.16</v>
      </c>
      <c r="AL27">
        <v>25.76</v>
      </c>
      <c r="AM27">
        <v>15.24</v>
      </c>
      <c r="AN27">
        <v>0.72</v>
      </c>
      <c r="AO27">
        <v>0</v>
      </c>
      <c r="AP27">
        <v>0</v>
      </c>
      <c r="AQ27">
        <v>31.51</v>
      </c>
      <c r="AR27">
        <v>38.31</v>
      </c>
      <c r="AS27">
        <v>30.74</v>
      </c>
      <c r="AT27">
        <v>19.27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2473.1599999999989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450.28</v>
      </c>
      <c r="L28">
        <v>486.2</v>
      </c>
      <c r="M28">
        <v>88.66</v>
      </c>
      <c r="N28">
        <v>114.45</v>
      </c>
      <c r="O28">
        <v>119.82</v>
      </c>
      <c r="P28">
        <v>94.54</v>
      </c>
      <c r="Q28">
        <v>19.190000000000001</v>
      </c>
      <c r="R28">
        <v>40.11</v>
      </c>
      <c r="S28">
        <v>25.35</v>
      </c>
      <c r="T28">
        <v>0</v>
      </c>
      <c r="U28">
        <v>400.05</v>
      </c>
      <c r="V28">
        <v>17.54</v>
      </c>
      <c r="W28">
        <v>44.17</v>
      </c>
      <c r="X28">
        <v>142.43</v>
      </c>
      <c r="Y28">
        <v>0</v>
      </c>
      <c r="Z28">
        <v>12.57</v>
      </c>
      <c r="AA28">
        <v>27.03</v>
      </c>
      <c r="AB28">
        <v>15.42</v>
      </c>
      <c r="AC28">
        <v>18.649999999999999</v>
      </c>
      <c r="AD28">
        <v>17.600000000000001</v>
      </c>
      <c r="AE28">
        <v>31.76</v>
      </c>
      <c r="AF28">
        <v>17.11</v>
      </c>
      <c r="AG28">
        <v>40.340000000000003</v>
      </c>
      <c r="AH28">
        <v>58.41</v>
      </c>
      <c r="AI28">
        <v>15.94</v>
      </c>
      <c r="AJ28">
        <v>0</v>
      </c>
      <c r="AK28">
        <v>49.16</v>
      </c>
      <c r="AL28">
        <v>25.76</v>
      </c>
      <c r="AM28">
        <v>15.24</v>
      </c>
      <c r="AN28">
        <v>0.72</v>
      </c>
      <c r="AO28">
        <v>0</v>
      </c>
      <c r="AP28">
        <v>0</v>
      </c>
      <c r="AQ28">
        <v>31.51</v>
      </c>
      <c r="AR28">
        <v>38.31</v>
      </c>
      <c r="AS28">
        <v>30.74</v>
      </c>
      <c r="AT28">
        <v>19.27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2508.3300000000004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437.06</v>
      </c>
      <c r="L29">
        <v>462.94</v>
      </c>
      <c r="M29">
        <v>88.66</v>
      </c>
      <c r="N29">
        <v>114.45</v>
      </c>
      <c r="O29">
        <v>119.82</v>
      </c>
      <c r="P29">
        <v>94.54</v>
      </c>
      <c r="Q29">
        <v>19.25</v>
      </c>
      <c r="R29">
        <v>40.85</v>
      </c>
      <c r="S29">
        <v>25.35</v>
      </c>
      <c r="T29">
        <v>0</v>
      </c>
      <c r="U29">
        <v>400.05</v>
      </c>
      <c r="V29">
        <v>17.54</v>
      </c>
      <c r="W29">
        <v>44.17</v>
      </c>
      <c r="X29">
        <v>142.43</v>
      </c>
      <c r="Y29">
        <v>0</v>
      </c>
      <c r="Z29">
        <v>18.850000000000001</v>
      </c>
      <c r="AA29">
        <v>40.619999999999997</v>
      </c>
      <c r="AB29">
        <v>38.08</v>
      </c>
      <c r="AC29">
        <v>28.01</v>
      </c>
      <c r="AD29">
        <v>17.61</v>
      </c>
      <c r="AE29">
        <v>47.64</v>
      </c>
      <c r="AF29">
        <v>37.630000000000003</v>
      </c>
      <c r="AG29">
        <v>40.340000000000003</v>
      </c>
      <c r="AH29">
        <v>112.34</v>
      </c>
      <c r="AI29">
        <v>15.94</v>
      </c>
      <c r="AJ29">
        <v>0</v>
      </c>
      <c r="AK29">
        <v>49.16</v>
      </c>
      <c r="AL29">
        <v>25.76</v>
      </c>
      <c r="AM29">
        <v>15.24</v>
      </c>
      <c r="AN29">
        <v>0.72</v>
      </c>
      <c r="AO29">
        <v>0</v>
      </c>
      <c r="AP29">
        <v>0</v>
      </c>
      <c r="AQ29">
        <v>41.16</v>
      </c>
      <c r="AR29">
        <v>38.31</v>
      </c>
      <c r="AS29">
        <v>30.74</v>
      </c>
      <c r="AT29">
        <v>19.27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2624.5299999999993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437.06</v>
      </c>
      <c r="L30">
        <v>462.94</v>
      </c>
      <c r="M30">
        <v>88.66</v>
      </c>
      <c r="N30">
        <v>114.45</v>
      </c>
      <c r="O30">
        <v>119.82</v>
      </c>
      <c r="P30">
        <v>94.54</v>
      </c>
      <c r="Q30">
        <v>19.25</v>
      </c>
      <c r="R30">
        <v>40.85</v>
      </c>
      <c r="S30">
        <v>25.35</v>
      </c>
      <c r="T30">
        <v>0</v>
      </c>
      <c r="U30">
        <v>400.05</v>
      </c>
      <c r="V30">
        <v>17.54</v>
      </c>
      <c r="W30">
        <v>44.17</v>
      </c>
      <c r="X30">
        <v>142.43</v>
      </c>
      <c r="Y30">
        <v>0</v>
      </c>
      <c r="Z30">
        <v>18.850000000000001</v>
      </c>
      <c r="AA30">
        <v>40.619999999999997</v>
      </c>
      <c r="AB30">
        <v>38.08</v>
      </c>
      <c r="AC30">
        <v>28.01</v>
      </c>
      <c r="AD30">
        <v>26.42</v>
      </c>
      <c r="AE30">
        <v>47.64</v>
      </c>
      <c r="AF30">
        <v>37.630000000000003</v>
      </c>
      <c r="AG30">
        <v>40.340000000000003</v>
      </c>
      <c r="AH30">
        <v>112.7</v>
      </c>
      <c r="AI30">
        <v>15.94</v>
      </c>
      <c r="AJ30">
        <v>0</v>
      </c>
      <c r="AK30">
        <v>49.16</v>
      </c>
      <c r="AL30">
        <v>25.76</v>
      </c>
      <c r="AM30">
        <v>15.24</v>
      </c>
      <c r="AN30">
        <v>0.72</v>
      </c>
      <c r="AO30">
        <v>0</v>
      </c>
      <c r="AP30">
        <v>0</v>
      </c>
      <c r="AQ30">
        <v>41.16</v>
      </c>
      <c r="AR30">
        <v>38.31</v>
      </c>
      <c r="AS30">
        <v>30.74</v>
      </c>
      <c r="AT30">
        <v>19.27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2633.6999999999989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437.06</v>
      </c>
      <c r="L31">
        <v>532.97</v>
      </c>
      <c r="M31">
        <v>88.66</v>
      </c>
      <c r="N31">
        <v>114.45</v>
      </c>
      <c r="O31">
        <v>119.82</v>
      </c>
      <c r="P31">
        <v>94.54</v>
      </c>
      <c r="Q31">
        <v>19.25</v>
      </c>
      <c r="R31">
        <v>40.85</v>
      </c>
      <c r="S31">
        <v>25.35</v>
      </c>
      <c r="T31">
        <v>0</v>
      </c>
      <c r="U31">
        <v>400.05</v>
      </c>
      <c r="V31">
        <v>17.54</v>
      </c>
      <c r="W31">
        <v>44.17</v>
      </c>
      <c r="X31">
        <v>142.43</v>
      </c>
      <c r="Y31">
        <v>0</v>
      </c>
      <c r="Z31">
        <v>18.850000000000001</v>
      </c>
      <c r="AA31">
        <v>40.619999999999997</v>
      </c>
      <c r="AB31">
        <v>38.08</v>
      </c>
      <c r="AC31">
        <v>28.01</v>
      </c>
      <c r="AD31">
        <v>26.42</v>
      </c>
      <c r="AE31">
        <v>47.64</v>
      </c>
      <c r="AF31">
        <v>37.630000000000003</v>
      </c>
      <c r="AG31">
        <v>40.340000000000003</v>
      </c>
      <c r="AH31">
        <v>135.26</v>
      </c>
      <c r="AI31">
        <v>15.94</v>
      </c>
      <c r="AJ31">
        <v>0</v>
      </c>
      <c r="AK31">
        <v>49.16</v>
      </c>
      <c r="AL31">
        <v>25.76</v>
      </c>
      <c r="AM31">
        <v>15.24</v>
      </c>
      <c r="AN31">
        <v>0.72</v>
      </c>
      <c r="AO31">
        <v>0</v>
      </c>
      <c r="AP31">
        <v>0</v>
      </c>
      <c r="AQ31">
        <v>41.16</v>
      </c>
      <c r="AR31">
        <v>34.049999999999997</v>
      </c>
      <c r="AS31">
        <v>30.74</v>
      </c>
      <c r="AT31">
        <v>19.27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2722.0299999999993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432.86</v>
      </c>
      <c r="L32">
        <v>464.66</v>
      </c>
      <c r="M32">
        <v>88.66</v>
      </c>
      <c r="N32">
        <v>114.45</v>
      </c>
      <c r="O32">
        <v>119.82</v>
      </c>
      <c r="P32">
        <v>94.54</v>
      </c>
      <c r="Q32">
        <v>19.25</v>
      </c>
      <c r="R32">
        <v>40.85</v>
      </c>
      <c r="S32">
        <v>25.35</v>
      </c>
      <c r="T32">
        <v>0</v>
      </c>
      <c r="U32">
        <v>400.05</v>
      </c>
      <c r="V32">
        <v>17.54</v>
      </c>
      <c r="W32">
        <v>44.17</v>
      </c>
      <c r="X32">
        <v>142.43</v>
      </c>
      <c r="Y32">
        <v>0</v>
      </c>
      <c r="Z32">
        <v>18.850000000000001</v>
      </c>
      <c r="AA32">
        <v>40.619999999999997</v>
      </c>
      <c r="AB32">
        <v>38.08</v>
      </c>
      <c r="AC32">
        <v>28.01</v>
      </c>
      <c r="AD32">
        <v>26.42</v>
      </c>
      <c r="AE32">
        <v>47.64</v>
      </c>
      <c r="AF32">
        <v>37.630000000000003</v>
      </c>
      <c r="AG32">
        <v>40.340000000000003</v>
      </c>
      <c r="AH32">
        <v>135.26</v>
      </c>
      <c r="AI32">
        <v>15.94</v>
      </c>
      <c r="AJ32">
        <v>0</v>
      </c>
      <c r="AK32">
        <v>49.16</v>
      </c>
      <c r="AL32">
        <v>25.76</v>
      </c>
      <c r="AM32">
        <v>15.24</v>
      </c>
      <c r="AN32">
        <v>0.72</v>
      </c>
      <c r="AO32">
        <v>0</v>
      </c>
      <c r="AP32">
        <v>0</v>
      </c>
      <c r="AQ32">
        <v>41.16</v>
      </c>
      <c r="AR32">
        <v>34.049999999999997</v>
      </c>
      <c r="AS32">
        <v>30.74</v>
      </c>
      <c r="AT32">
        <v>19.27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2649.5199999999991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417.59</v>
      </c>
      <c r="L33">
        <v>373.55</v>
      </c>
      <c r="M33">
        <v>88.66</v>
      </c>
      <c r="N33">
        <v>114.45</v>
      </c>
      <c r="O33">
        <v>119.82</v>
      </c>
      <c r="P33">
        <v>94.54</v>
      </c>
      <c r="Q33">
        <v>15.33</v>
      </c>
      <c r="R33">
        <v>33.36</v>
      </c>
      <c r="S33">
        <v>20.81</v>
      </c>
      <c r="T33">
        <v>0</v>
      </c>
      <c r="U33">
        <v>400.05</v>
      </c>
      <c r="V33">
        <v>14.05</v>
      </c>
      <c r="W33">
        <v>44.17</v>
      </c>
      <c r="X33">
        <v>142.43</v>
      </c>
      <c r="Y33">
        <v>0</v>
      </c>
      <c r="Z33">
        <v>18.850000000000001</v>
      </c>
      <c r="AA33">
        <v>40.619999999999997</v>
      </c>
      <c r="AB33">
        <v>38.08</v>
      </c>
      <c r="AC33">
        <v>28.01</v>
      </c>
      <c r="AD33">
        <v>26.42</v>
      </c>
      <c r="AE33">
        <v>47.64</v>
      </c>
      <c r="AF33">
        <v>37.630000000000003</v>
      </c>
      <c r="AG33">
        <v>40.340000000000003</v>
      </c>
      <c r="AH33">
        <v>112.7</v>
      </c>
      <c r="AI33">
        <v>15.94</v>
      </c>
      <c r="AJ33">
        <v>0</v>
      </c>
      <c r="AK33">
        <v>49.16</v>
      </c>
      <c r="AL33">
        <v>25.76</v>
      </c>
      <c r="AM33">
        <v>15.24</v>
      </c>
      <c r="AN33">
        <v>0.7</v>
      </c>
      <c r="AO33">
        <v>0</v>
      </c>
      <c r="AP33">
        <v>0</v>
      </c>
      <c r="AQ33">
        <v>41.16</v>
      </c>
      <c r="AR33">
        <v>34.049999999999997</v>
      </c>
      <c r="AS33">
        <v>30.74</v>
      </c>
      <c r="AT33">
        <v>19.27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2501.119999999999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446.62</v>
      </c>
      <c r="L34">
        <v>345.56</v>
      </c>
      <c r="M34">
        <v>88.66</v>
      </c>
      <c r="N34">
        <v>114.45</v>
      </c>
      <c r="O34">
        <v>119.82</v>
      </c>
      <c r="P34">
        <v>94.54</v>
      </c>
      <c r="Q34">
        <v>15.33</v>
      </c>
      <c r="R34">
        <v>33.36</v>
      </c>
      <c r="S34">
        <v>20.81</v>
      </c>
      <c r="T34">
        <v>0</v>
      </c>
      <c r="U34">
        <v>400.05</v>
      </c>
      <c r="V34">
        <v>14.05</v>
      </c>
      <c r="W34">
        <v>44.17</v>
      </c>
      <c r="X34">
        <v>142.43</v>
      </c>
      <c r="Y34">
        <v>0</v>
      </c>
      <c r="Z34">
        <v>6.28</v>
      </c>
      <c r="AA34">
        <v>40.619999999999997</v>
      </c>
      <c r="AB34">
        <v>25.38</v>
      </c>
      <c r="AC34">
        <v>9.33</v>
      </c>
      <c r="AD34">
        <v>17.600000000000001</v>
      </c>
      <c r="AE34">
        <v>31.76</v>
      </c>
      <c r="AF34">
        <v>17.11</v>
      </c>
      <c r="AG34">
        <v>40.340000000000003</v>
      </c>
      <c r="AH34">
        <v>112.7</v>
      </c>
      <c r="AI34">
        <v>14.72</v>
      </c>
      <c r="AJ34">
        <v>0</v>
      </c>
      <c r="AK34">
        <v>49.16</v>
      </c>
      <c r="AL34">
        <v>25.76</v>
      </c>
      <c r="AM34">
        <v>15.24</v>
      </c>
      <c r="AN34">
        <v>0.7</v>
      </c>
      <c r="AO34">
        <v>0</v>
      </c>
      <c r="AP34">
        <v>0</v>
      </c>
      <c r="AQ34">
        <v>41.16</v>
      </c>
      <c r="AR34">
        <v>34.049999999999997</v>
      </c>
      <c r="AS34">
        <v>30.74</v>
      </c>
      <c r="AT34">
        <v>19.27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2411.7699999999986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410.86</v>
      </c>
      <c r="L35">
        <v>347.1</v>
      </c>
      <c r="M35">
        <v>88.66</v>
      </c>
      <c r="N35">
        <v>114.45</v>
      </c>
      <c r="O35">
        <v>119.82</v>
      </c>
      <c r="P35">
        <v>94.54</v>
      </c>
      <c r="Q35">
        <v>12.32</v>
      </c>
      <c r="R35">
        <v>26.62</v>
      </c>
      <c r="S35">
        <v>16.95</v>
      </c>
      <c r="T35">
        <v>0</v>
      </c>
      <c r="U35">
        <v>403.25</v>
      </c>
      <c r="V35">
        <v>12.75</v>
      </c>
      <c r="W35">
        <v>37.36</v>
      </c>
      <c r="X35">
        <v>120.27</v>
      </c>
      <c r="Y35">
        <v>0</v>
      </c>
      <c r="Z35">
        <v>6.28</v>
      </c>
      <c r="AA35">
        <v>23.6</v>
      </c>
      <c r="AB35">
        <v>25.38</v>
      </c>
      <c r="AC35">
        <v>9.33</v>
      </c>
      <c r="AD35">
        <v>17.600000000000001</v>
      </c>
      <c r="AE35">
        <v>15.88</v>
      </c>
      <c r="AF35">
        <v>8.5500000000000007</v>
      </c>
      <c r="AG35">
        <v>40.340000000000003</v>
      </c>
      <c r="AH35">
        <v>112.7</v>
      </c>
      <c r="AI35">
        <v>3.44</v>
      </c>
      <c r="AJ35">
        <v>0</v>
      </c>
      <c r="AK35">
        <v>49.16</v>
      </c>
      <c r="AL35">
        <v>25.76</v>
      </c>
      <c r="AM35">
        <v>15.24</v>
      </c>
      <c r="AN35">
        <v>0.7</v>
      </c>
      <c r="AO35">
        <v>0</v>
      </c>
      <c r="AP35">
        <v>0</v>
      </c>
      <c r="AQ35">
        <v>41.16</v>
      </c>
      <c r="AR35">
        <v>34.049999999999997</v>
      </c>
      <c r="AS35">
        <v>30.74</v>
      </c>
      <c r="AT35">
        <v>19.27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2284.1299999999992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362.35</v>
      </c>
      <c r="L36">
        <v>347.1</v>
      </c>
      <c r="M36">
        <v>88.66</v>
      </c>
      <c r="N36">
        <v>114.45</v>
      </c>
      <c r="O36">
        <v>119.82</v>
      </c>
      <c r="P36">
        <v>94.54</v>
      </c>
      <c r="Q36">
        <v>11.44</v>
      </c>
      <c r="R36">
        <v>22.46</v>
      </c>
      <c r="S36">
        <v>13.99</v>
      </c>
      <c r="T36">
        <v>0</v>
      </c>
      <c r="U36">
        <v>403.57</v>
      </c>
      <c r="V36">
        <v>11.55</v>
      </c>
      <c r="W36">
        <v>37.36</v>
      </c>
      <c r="X36">
        <v>120.27</v>
      </c>
      <c r="Y36">
        <v>0</v>
      </c>
      <c r="Z36">
        <v>6.28</v>
      </c>
      <c r="AA36">
        <v>22.84</v>
      </c>
      <c r="AB36">
        <v>25.38</v>
      </c>
      <c r="AC36">
        <v>9.33</v>
      </c>
      <c r="AD36">
        <v>8.81</v>
      </c>
      <c r="AE36">
        <v>15.88</v>
      </c>
      <c r="AF36">
        <v>8.5500000000000007</v>
      </c>
      <c r="AG36">
        <v>40.340000000000003</v>
      </c>
      <c r="AH36">
        <v>90.16</v>
      </c>
      <c r="AI36">
        <v>0</v>
      </c>
      <c r="AJ36">
        <v>0</v>
      </c>
      <c r="AK36">
        <v>49.16</v>
      </c>
      <c r="AL36">
        <v>25.76</v>
      </c>
      <c r="AM36">
        <v>15.24</v>
      </c>
      <c r="AN36">
        <v>0.7</v>
      </c>
      <c r="AO36">
        <v>0</v>
      </c>
      <c r="AP36">
        <v>0</v>
      </c>
      <c r="AQ36">
        <v>31.51</v>
      </c>
      <c r="AR36">
        <v>38.31</v>
      </c>
      <c r="AS36">
        <v>30.74</v>
      </c>
      <c r="AT36">
        <v>19.27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2185.8199999999997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362.35</v>
      </c>
      <c r="L37">
        <v>347.1</v>
      </c>
      <c r="M37">
        <v>88.66</v>
      </c>
      <c r="N37">
        <v>114.45</v>
      </c>
      <c r="O37">
        <v>119.82</v>
      </c>
      <c r="P37">
        <v>94.54</v>
      </c>
      <c r="Q37">
        <v>11.44</v>
      </c>
      <c r="R37">
        <v>22.46</v>
      </c>
      <c r="S37">
        <v>13.99</v>
      </c>
      <c r="T37">
        <v>0</v>
      </c>
      <c r="U37">
        <v>403.57</v>
      </c>
      <c r="V37">
        <v>11.55</v>
      </c>
      <c r="W37">
        <v>37.36</v>
      </c>
      <c r="X37">
        <v>120.27</v>
      </c>
      <c r="Y37">
        <v>0</v>
      </c>
      <c r="Z37">
        <v>12.57</v>
      </c>
      <c r="AA37">
        <v>22.84</v>
      </c>
      <c r="AB37">
        <v>12.69</v>
      </c>
      <c r="AC37">
        <v>9.33</v>
      </c>
      <c r="AD37">
        <v>8.81</v>
      </c>
      <c r="AE37">
        <v>15.88</v>
      </c>
      <c r="AF37">
        <v>8.5500000000000007</v>
      </c>
      <c r="AG37">
        <v>40.340000000000003</v>
      </c>
      <c r="AH37">
        <v>67.62</v>
      </c>
      <c r="AI37">
        <v>0</v>
      </c>
      <c r="AJ37">
        <v>0</v>
      </c>
      <c r="AK37">
        <v>49.16</v>
      </c>
      <c r="AL37">
        <v>25.76</v>
      </c>
      <c r="AM37">
        <v>15.24</v>
      </c>
      <c r="AN37">
        <v>0.7</v>
      </c>
      <c r="AO37">
        <v>0</v>
      </c>
      <c r="AP37">
        <v>0</v>
      </c>
      <c r="AQ37">
        <v>31.51</v>
      </c>
      <c r="AR37">
        <v>38.31</v>
      </c>
      <c r="AS37">
        <v>30.74</v>
      </c>
      <c r="AT37">
        <v>19.27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2156.8799999999997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362.35</v>
      </c>
      <c r="L38">
        <v>347.1</v>
      </c>
      <c r="M38">
        <v>88.66</v>
      </c>
      <c r="N38">
        <v>114.45</v>
      </c>
      <c r="O38">
        <v>119.82</v>
      </c>
      <c r="P38">
        <v>94.54</v>
      </c>
      <c r="Q38">
        <v>11.44</v>
      </c>
      <c r="R38">
        <v>22.46</v>
      </c>
      <c r="S38">
        <v>13.99</v>
      </c>
      <c r="T38">
        <v>0</v>
      </c>
      <c r="U38">
        <v>403.57</v>
      </c>
      <c r="V38">
        <v>11.55</v>
      </c>
      <c r="W38">
        <v>37.36</v>
      </c>
      <c r="X38">
        <v>120.27</v>
      </c>
      <c r="Y38">
        <v>0</v>
      </c>
      <c r="Z38">
        <v>12.57</v>
      </c>
      <c r="AA38">
        <v>11.42</v>
      </c>
      <c r="AB38">
        <v>12.69</v>
      </c>
      <c r="AC38">
        <v>9.33</v>
      </c>
      <c r="AD38">
        <v>8.81</v>
      </c>
      <c r="AE38">
        <v>15.88</v>
      </c>
      <c r="AF38">
        <v>8.5500000000000007</v>
      </c>
      <c r="AG38">
        <v>40.340000000000003</v>
      </c>
      <c r="AH38">
        <v>45.08</v>
      </c>
      <c r="AI38">
        <v>0</v>
      </c>
      <c r="AJ38">
        <v>0</v>
      </c>
      <c r="AK38">
        <v>49.16</v>
      </c>
      <c r="AL38">
        <v>25.76</v>
      </c>
      <c r="AM38">
        <v>10.15</v>
      </c>
      <c r="AN38">
        <v>0.7</v>
      </c>
      <c r="AO38">
        <v>0</v>
      </c>
      <c r="AP38">
        <v>0</v>
      </c>
      <c r="AQ38">
        <v>20.149999999999999</v>
      </c>
      <c r="AR38">
        <v>38.31</v>
      </c>
      <c r="AS38">
        <v>30.74</v>
      </c>
      <c r="AT38">
        <v>19.27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2106.4699999999998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362.35</v>
      </c>
      <c r="L39">
        <v>347.1</v>
      </c>
      <c r="M39">
        <v>88.66</v>
      </c>
      <c r="N39">
        <v>114.45</v>
      </c>
      <c r="O39">
        <v>119.82</v>
      </c>
      <c r="P39">
        <v>94.54</v>
      </c>
      <c r="Q39">
        <v>11.44</v>
      </c>
      <c r="R39">
        <v>22.46</v>
      </c>
      <c r="S39">
        <v>16.48</v>
      </c>
      <c r="T39">
        <v>0</v>
      </c>
      <c r="U39">
        <v>403.57</v>
      </c>
      <c r="V39">
        <v>11.55</v>
      </c>
      <c r="W39">
        <v>37.36</v>
      </c>
      <c r="X39">
        <v>120.27</v>
      </c>
      <c r="Y39">
        <v>0</v>
      </c>
      <c r="Z39">
        <v>12.57</v>
      </c>
      <c r="AA39">
        <v>0</v>
      </c>
      <c r="AB39">
        <v>12.69</v>
      </c>
      <c r="AC39">
        <v>9.33</v>
      </c>
      <c r="AD39">
        <v>8.81</v>
      </c>
      <c r="AE39">
        <v>15.88</v>
      </c>
      <c r="AF39">
        <v>8.5500000000000007</v>
      </c>
      <c r="AG39">
        <v>40.340000000000003</v>
      </c>
      <c r="AH39">
        <v>22.17</v>
      </c>
      <c r="AI39">
        <v>0</v>
      </c>
      <c r="AJ39">
        <v>0</v>
      </c>
      <c r="AK39">
        <v>49.16</v>
      </c>
      <c r="AL39">
        <v>25.76</v>
      </c>
      <c r="AM39">
        <v>10.15</v>
      </c>
      <c r="AN39">
        <v>0.7</v>
      </c>
      <c r="AO39">
        <v>0</v>
      </c>
      <c r="AP39">
        <v>0</v>
      </c>
      <c r="AQ39">
        <v>20.149999999999999</v>
      </c>
      <c r="AR39">
        <v>38.31</v>
      </c>
      <c r="AS39">
        <v>30.74</v>
      </c>
      <c r="AT39">
        <v>19.27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2074.63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362.35</v>
      </c>
      <c r="L40">
        <v>347.1</v>
      </c>
      <c r="M40">
        <v>88.66</v>
      </c>
      <c r="N40">
        <v>114.45</v>
      </c>
      <c r="O40">
        <v>119.82</v>
      </c>
      <c r="P40">
        <v>94.54</v>
      </c>
      <c r="Q40">
        <v>11.44</v>
      </c>
      <c r="R40">
        <v>22.46</v>
      </c>
      <c r="S40">
        <v>16.48</v>
      </c>
      <c r="T40">
        <v>0</v>
      </c>
      <c r="U40">
        <v>403.57</v>
      </c>
      <c r="V40">
        <v>11.55</v>
      </c>
      <c r="W40">
        <v>37.36</v>
      </c>
      <c r="X40">
        <v>120.27</v>
      </c>
      <c r="Y40">
        <v>0</v>
      </c>
      <c r="Z40">
        <v>12.57</v>
      </c>
      <c r="AA40">
        <v>0</v>
      </c>
      <c r="AB40">
        <v>12.69</v>
      </c>
      <c r="AC40">
        <v>9.33</v>
      </c>
      <c r="AD40">
        <v>0</v>
      </c>
      <c r="AE40">
        <v>15.88</v>
      </c>
      <c r="AF40">
        <v>8.5500000000000007</v>
      </c>
      <c r="AG40">
        <v>40.340000000000003</v>
      </c>
      <c r="AH40">
        <v>0</v>
      </c>
      <c r="AI40">
        <v>0</v>
      </c>
      <c r="AJ40">
        <v>0</v>
      </c>
      <c r="AK40">
        <v>49.16</v>
      </c>
      <c r="AL40">
        <v>25.76</v>
      </c>
      <c r="AM40">
        <v>10.15</v>
      </c>
      <c r="AN40">
        <v>0.7</v>
      </c>
      <c r="AO40">
        <v>0</v>
      </c>
      <c r="AP40">
        <v>0</v>
      </c>
      <c r="AQ40">
        <v>9.7100000000000009</v>
      </c>
      <c r="AR40">
        <v>34.049999999999997</v>
      </c>
      <c r="AS40">
        <v>30.74</v>
      </c>
      <c r="AT40">
        <v>19.27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2028.95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362.35</v>
      </c>
      <c r="L41">
        <v>347.1</v>
      </c>
      <c r="M41">
        <v>88.66</v>
      </c>
      <c r="N41">
        <v>114.45</v>
      </c>
      <c r="O41">
        <v>119.82</v>
      </c>
      <c r="P41">
        <v>94.54</v>
      </c>
      <c r="Q41">
        <v>11.44</v>
      </c>
      <c r="R41">
        <v>22.46</v>
      </c>
      <c r="S41">
        <v>16.48</v>
      </c>
      <c r="T41">
        <v>0</v>
      </c>
      <c r="U41">
        <v>403.57</v>
      </c>
      <c r="V41">
        <v>11.55</v>
      </c>
      <c r="W41">
        <v>36.14</v>
      </c>
      <c r="X41">
        <v>109.7</v>
      </c>
      <c r="Y41">
        <v>0</v>
      </c>
      <c r="Z41">
        <v>12.57</v>
      </c>
      <c r="AA41">
        <v>0</v>
      </c>
      <c r="AB41">
        <v>12.69</v>
      </c>
      <c r="AC41">
        <v>9.33</v>
      </c>
      <c r="AD41">
        <v>0</v>
      </c>
      <c r="AE41">
        <v>15.88</v>
      </c>
      <c r="AF41">
        <v>8.5500000000000007</v>
      </c>
      <c r="AG41">
        <v>40.340000000000003</v>
      </c>
      <c r="AH41">
        <v>0</v>
      </c>
      <c r="AI41">
        <v>0</v>
      </c>
      <c r="AJ41">
        <v>0</v>
      </c>
      <c r="AK41">
        <v>49.16</v>
      </c>
      <c r="AL41">
        <v>25.76</v>
      </c>
      <c r="AM41">
        <v>5.08</v>
      </c>
      <c r="AN41">
        <v>0.7</v>
      </c>
      <c r="AO41">
        <v>0</v>
      </c>
      <c r="AP41">
        <v>0</v>
      </c>
      <c r="AQ41">
        <v>9.7100000000000009</v>
      </c>
      <c r="AR41">
        <v>34.049999999999997</v>
      </c>
      <c r="AS41">
        <v>30.74</v>
      </c>
      <c r="AT41">
        <v>19.27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2012.0900000000001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362.35</v>
      </c>
      <c r="L42">
        <v>347.1</v>
      </c>
      <c r="M42">
        <v>88.66</v>
      </c>
      <c r="N42">
        <v>114.45</v>
      </c>
      <c r="O42">
        <v>119.82</v>
      </c>
      <c r="P42">
        <v>94.54</v>
      </c>
      <c r="Q42">
        <v>11.44</v>
      </c>
      <c r="R42">
        <v>22.46</v>
      </c>
      <c r="S42">
        <v>16.48</v>
      </c>
      <c r="T42">
        <v>0</v>
      </c>
      <c r="U42">
        <v>403.57</v>
      </c>
      <c r="V42">
        <v>11.55</v>
      </c>
      <c r="W42">
        <v>31.93</v>
      </c>
      <c r="X42">
        <v>111.04</v>
      </c>
      <c r="Y42">
        <v>0</v>
      </c>
      <c r="Z42">
        <v>12.57</v>
      </c>
      <c r="AA42">
        <v>0</v>
      </c>
      <c r="AB42">
        <v>12.69</v>
      </c>
      <c r="AC42">
        <v>9.33</v>
      </c>
      <c r="AD42">
        <v>0</v>
      </c>
      <c r="AE42">
        <v>15.88</v>
      </c>
      <c r="AF42">
        <v>8.5500000000000007</v>
      </c>
      <c r="AG42">
        <v>40.340000000000003</v>
      </c>
      <c r="AH42">
        <v>0</v>
      </c>
      <c r="AI42">
        <v>0</v>
      </c>
      <c r="AJ42">
        <v>0</v>
      </c>
      <c r="AK42">
        <v>49.16</v>
      </c>
      <c r="AL42">
        <v>25.76</v>
      </c>
      <c r="AM42">
        <v>5.08</v>
      </c>
      <c r="AN42">
        <v>0.7</v>
      </c>
      <c r="AO42">
        <v>0</v>
      </c>
      <c r="AP42">
        <v>0</v>
      </c>
      <c r="AQ42">
        <v>9.7100000000000009</v>
      </c>
      <c r="AR42">
        <v>34.049999999999997</v>
      </c>
      <c r="AS42">
        <v>30.74</v>
      </c>
      <c r="AT42">
        <v>19.27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2009.22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362.35</v>
      </c>
      <c r="L43">
        <v>347.1</v>
      </c>
      <c r="M43">
        <v>88.66</v>
      </c>
      <c r="N43">
        <v>114.45</v>
      </c>
      <c r="O43">
        <v>119.82</v>
      </c>
      <c r="P43">
        <v>94.54</v>
      </c>
      <c r="Q43">
        <v>11.44</v>
      </c>
      <c r="R43">
        <v>22.46</v>
      </c>
      <c r="S43">
        <v>16.48</v>
      </c>
      <c r="T43">
        <v>0</v>
      </c>
      <c r="U43">
        <v>403.57</v>
      </c>
      <c r="V43">
        <v>11.55</v>
      </c>
      <c r="W43">
        <v>31.93</v>
      </c>
      <c r="X43">
        <v>100.35</v>
      </c>
      <c r="Y43">
        <v>0</v>
      </c>
      <c r="Z43">
        <v>12.57</v>
      </c>
      <c r="AA43">
        <v>0</v>
      </c>
      <c r="AB43">
        <v>12.69</v>
      </c>
      <c r="AC43">
        <v>9.33</v>
      </c>
      <c r="AD43">
        <v>0</v>
      </c>
      <c r="AE43">
        <v>15.88</v>
      </c>
      <c r="AF43">
        <v>8.5500000000000007</v>
      </c>
      <c r="AG43">
        <v>40.340000000000003</v>
      </c>
      <c r="AH43">
        <v>0</v>
      </c>
      <c r="AI43">
        <v>0</v>
      </c>
      <c r="AJ43">
        <v>0</v>
      </c>
      <c r="AK43">
        <v>49.16</v>
      </c>
      <c r="AL43">
        <v>12.88</v>
      </c>
      <c r="AM43">
        <v>5.08</v>
      </c>
      <c r="AN43">
        <v>0.7</v>
      </c>
      <c r="AO43">
        <v>0</v>
      </c>
      <c r="AP43">
        <v>0</v>
      </c>
      <c r="AQ43">
        <v>0</v>
      </c>
      <c r="AR43">
        <v>34.049999999999997</v>
      </c>
      <c r="AS43">
        <v>30.74</v>
      </c>
      <c r="AT43">
        <v>19.27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1975.94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362.35</v>
      </c>
      <c r="L44">
        <v>347.1</v>
      </c>
      <c r="M44">
        <v>88.66</v>
      </c>
      <c r="N44">
        <v>114.45</v>
      </c>
      <c r="O44">
        <v>119.82</v>
      </c>
      <c r="P44">
        <v>94.54</v>
      </c>
      <c r="Q44">
        <v>11.44</v>
      </c>
      <c r="R44">
        <v>22.46</v>
      </c>
      <c r="S44">
        <v>16.48</v>
      </c>
      <c r="T44">
        <v>0</v>
      </c>
      <c r="U44">
        <v>403.57</v>
      </c>
      <c r="V44">
        <v>11.55</v>
      </c>
      <c r="W44">
        <v>31.72</v>
      </c>
      <c r="X44">
        <v>100.69</v>
      </c>
      <c r="Y44">
        <v>0</v>
      </c>
      <c r="Z44">
        <v>12.57</v>
      </c>
      <c r="AA44">
        <v>0</v>
      </c>
      <c r="AB44">
        <v>12.69</v>
      </c>
      <c r="AC44">
        <v>9.33</v>
      </c>
      <c r="AD44">
        <v>0</v>
      </c>
      <c r="AE44">
        <v>15.88</v>
      </c>
      <c r="AF44">
        <v>8.5500000000000007</v>
      </c>
      <c r="AG44">
        <v>40.340000000000003</v>
      </c>
      <c r="AH44">
        <v>0</v>
      </c>
      <c r="AI44">
        <v>0</v>
      </c>
      <c r="AJ44">
        <v>0</v>
      </c>
      <c r="AK44">
        <v>49.16</v>
      </c>
      <c r="AL44">
        <v>12.88</v>
      </c>
      <c r="AM44">
        <v>5.08</v>
      </c>
      <c r="AN44">
        <v>0.7</v>
      </c>
      <c r="AO44">
        <v>0</v>
      </c>
      <c r="AP44">
        <v>0</v>
      </c>
      <c r="AQ44">
        <v>0</v>
      </c>
      <c r="AR44">
        <v>34.049999999999997</v>
      </c>
      <c r="AS44">
        <v>30.74</v>
      </c>
      <c r="AT44">
        <v>19.27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1976.0700000000002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362.35</v>
      </c>
      <c r="L45">
        <v>347.1</v>
      </c>
      <c r="M45">
        <v>88.66</v>
      </c>
      <c r="N45">
        <v>114.45</v>
      </c>
      <c r="O45">
        <v>119.82</v>
      </c>
      <c r="P45">
        <v>94.54</v>
      </c>
      <c r="Q45">
        <v>13.59</v>
      </c>
      <c r="R45">
        <v>22.46</v>
      </c>
      <c r="S45">
        <v>16.48</v>
      </c>
      <c r="T45">
        <v>0</v>
      </c>
      <c r="U45">
        <v>403.57</v>
      </c>
      <c r="V45">
        <v>11.55</v>
      </c>
      <c r="W45">
        <v>31.72</v>
      </c>
      <c r="X45">
        <v>100.69</v>
      </c>
      <c r="Y45">
        <v>0</v>
      </c>
      <c r="Z45">
        <v>12.57</v>
      </c>
      <c r="AA45">
        <v>0</v>
      </c>
      <c r="AB45">
        <v>12.69</v>
      </c>
      <c r="AC45">
        <v>0</v>
      </c>
      <c r="AD45">
        <v>0</v>
      </c>
      <c r="AE45">
        <v>15.88</v>
      </c>
      <c r="AF45">
        <v>8.5500000000000007</v>
      </c>
      <c r="AG45">
        <v>40.340000000000003</v>
      </c>
      <c r="AH45">
        <v>0</v>
      </c>
      <c r="AI45">
        <v>0</v>
      </c>
      <c r="AJ45">
        <v>0</v>
      </c>
      <c r="AK45">
        <v>49.16</v>
      </c>
      <c r="AL45">
        <v>12.88</v>
      </c>
      <c r="AM45">
        <v>0</v>
      </c>
      <c r="AN45">
        <v>0.7</v>
      </c>
      <c r="AO45">
        <v>0</v>
      </c>
      <c r="AP45">
        <v>1.98</v>
      </c>
      <c r="AQ45">
        <v>0</v>
      </c>
      <c r="AR45">
        <v>34.049999999999997</v>
      </c>
      <c r="AS45">
        <v>30.74</v>
      </c>
      <c r="AT45">
        <v>19.27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1965.7900000000002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362.35</v>
      </c>
      <c r="L46">
        <v>347.1</v>
      </c>
      <c r="M46">
        <v>88.66</v>
      </c>
      <c r="N46">
        <v>114.45</v>
      </c>
      <c r="O46">
        <v>119.82</v>
      </c>
      <c r="P46">
        <v>94.54</v>
      </c>
      <c r="Q46">
        <v>13.59</v>
      </c>
      <c r="R46">
        <v>22.46</v>
      </c>
      <c r="S46">
        <v>16.48</v>
      </c>
      <c r="T46">
        <v>0</v>
      </c>
      <c r="U46">
        <v>403.57</v>
      </c>
      <c r="V46">
        <v>11.55</v>
      </c>
      <c r="W46">
        <v>31.72</v>
      </c>
      <c r="X46">
        <v>100.69</v>
      </c>
      <c r="Y46">
        <v>0</v>
      </c>
      <c r="Z46">
        <v>12.57</v>
      </c>
      <c r="AA46">
        <v>0</v>
      </c>
      <c r="AB46">
        <v>12.69</v>
      </c>
      <c r="AC46">
        <v>0</v>
      </c>
      <c r="AD46">
        <v>0</v>
      </c>
      <c r="AE46">
        <v>15.88</v>
      </c>
      <c r="AF46">
        <v>8.5500000000000007</v>
      </c>
      <c r="AG46">
        <v>40.340000000000003</v>
      </c>
      <c r="AH46">
        <v>0</v>
      </c>
      <c r="AI46">
        <v>0</v>
      </c>
      <c r="AJ46">
        <v>0</v>
      </c>
      <c r="AK46">
        <v>49.16</v>
      </c>
      <c r="AL46">
        <v>12.88</v>
      </c>
      <c r="AM46">
        <v>0</v>
      </c>
      <c r="AN46">
        <v>0.7</v>
      </c>
      <c r="AO46">
        <v>0</v>
      </c>
      <c r="AP46">
        <v>1.98</v>
      </c>
      <c r="AQ46">
        <v>9.7100000000000009</v>
      </c>
      <c r="AR46">
        <v>34.049999999999997</v>
      </c>
      <c r="AS46">
        <v>30.74</v>
      </c>
      <c r="AT46">
        <v>19.27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1975.5000000000002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362.35</v>
      </c>
      <c r="L47">
        <v>347.1</v>
      </c>
      <c r="M47">
        <v>88.66</v>
      </c>
      <c r="N47">
        <v>114.45</v>
      </c>
      <c r="O47">
        <v>119.82</v>
      </c>
      <c r="P47">
        <v>94.54</v>
      </c>
      <c r="Q47">
        <v>13.59</v>
      </c>
      <c r="R47">
        <v>22.46</v>
      </c>
      <c r="S47">
        <v>16.48</v>
      </c>
      <c r="T47">
        <v>0</v>
      </c>
      <c r="U47">
        <v>403.57</v>
      </c>
      <c r="V47">
        <v>11.55</v>
      </c>
      <c r="W47">
        <v>31.72</v>
      </c>
      <c r="X47">
        <v>100.69</v>
      </c>
      <c r="Y47">
        <v>0</v>
      </c>
      <c r="Z47">
        <v>12.57</v>
      </c>
      <c r="AA47">
        <v>0.38</v>
      </c>
      <c r="AB47">
        <v>12.69</v>
      </c>
      <c r="AC47">
        <v>0</v>
      </c>
      <c r="AD47">
        <v>0</v>
      </c>
      <c r="AE47">
        <v>15.88</v>
      </c>
      <c r="AF47">
        <v>8.5500000000000007</v>
      </c>
      <c r="AG47">
        <v>40.340000000000003</v>
      </c>
      <c r="AH47">
        <v>0</v>
      </c>
      <c r="AI47">
        <v>0</v>
      </c>
      <c r="AJ47">
        <v>0</v>
      </c>
      <c r="AK47">
        <v>49.16</v>
      </c>
      <c r="AL47">
        <v>12.88</v>
      </c>
      <c r="AM47">
        <v>0</v>
      </c>
      <c r="AN47">
        <v>0.7</v>
      </c>
      <c r="AO47">
        <v>0</v>
      </c>
      <c r="AP47">
        <v>1.98</v>
      </c>
      <c r="AQ47">
        <v>9.7100000000000009</v>
      </c>
      <c r="AR47">
        <v>34.049999999999997</v>
      </c>
      <c r="AS47">
        <v>30.74</v>
      </c>
      <c r="AT47">
        <v>19.27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1975.8800000000003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362.35</v>
      </c>
      <c r="L48">
        <v>347.1</v>
      </c>
      <c r="M48">
        <v>88.66</v>
      </c>
      <c r="N48">
        <v>114.45</v>
      </c>
      <c r="O48">
        <v>119.82</v>
      </c>
      <c r="P48">
        <v>94.54</v>
      </c>
      <c r="Q48">
        <v>13.59</v>
      </c>
      <c r="R48">
        <v>22.46</v>
      </c>
      <c r="S48">
        <v>16.48</v>
      </c>
      <c r="T48">
        <v>0</v>
      </c>
      <c r="U48">
        <v>403.57</v>
      </c>
      <c r="V48">
        <v>11.55</v>
      </c>
      <c r="W48">
        <v>31.72</v>
      </c>
      <c r="X48">
        <v>100.69</v>
      </c>
      <c r="Y48">
        <v>0</v>
      </c>
      <c r="Z48">
        <v>12.57</v>
      </c>
      <c r="AA48">
        <v>12.6</v>
      </c>
      <c r="AB48">
        <v>12.69</v>
      </c>
      <c r="AC48">
        <v>0</v>
      </c>
      <c r="AD48">
        <v>0</v>
      </c>
      <c r="AE48">
        <v>15.88</v>
      </c>
      <c r="AF48">
        <v>8.5500000000000007</v>
      </c>
      <c r="AG48">
        <v>40.340000000000003</v>
      </c>
      <c r="AH48">
        <v>0</v>
      </c>
      <c r="AI48">
        <v>0</v>
      </c>
      <c r="AJ48">
        <v>0</v>
      </c>
      <c r="AK48">
        <v>49.16</v>
      </c>
      <c r="AL48">
        <v>12.88</v>
      </c>
      <c r="AM48">
        <v>0</v>
      </c>
      <c r="AN48">
        <v>0.7</v>
      </c>
      <c r="AO48">
        <v>0</v>
      </c>
      <c r="AP48">
        <v>1.98</v>
      </c>
      <c r="AQ48">
        <v>9.7100000000000009</v>
      </c>
      <c r="AR48">
        <v>34.049999999999997</v>
      </c>
      <c r="AS48">
        <v>30.74</v>
      </c>
      <c r="AT48">
        <v>19.27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1988.1000000000001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362.35</v>
      </c>
      <c r="L49">
        <v>347.1</v>
      </c>
      <c r="M49">
        <v>88.66</v>
      </c>
      <c r="N49">
        <v>114.45</v>
      </c>
      <c r="O49">
        <v>119.82</v>
      </c>
      <c r="P49">
        <v>94.54</v>
      </c>
      <c r="Q49">
        <v>13.59</v>
      </c>
      <c r="R49">
        <v>22.46</v>
      </c>
      <c r="S49">
        <v>16.48</v>
      </c>
      <c r="T49">
        <v>0</v>
      </c>
      <c r="U49">
        <v>403.57</v>
      </c>
      <c r="V49">
        <v>11.55</v>
      </c>
      <c r="W49">
        <v>31.72</v>
      </c>
      <c r="X49">
        <v>100.69</v>
      </c>
      <c r="Y49">
        <v>0</v>
      </c>
      <c r="Z49">
        <v>12.57</v>
      </c>
      <c r="AA49">
        <v>1.24</v>
      </c>
      <c r="AB49">
        <v>12.69</v>
      </c>
      <c r="AC49">
        <v>0</v>
      </c>
      <c r="AD49">
        <v>0</v>
      </c>
      <c r="AE49">
        <v>15.88</v>
      </c>
      <c r="AF49">
        <v>8.5500000000000007</v>
      </c>
      <c r="AG49">
        <v>40.340000000000003</v>
      </c>
      <c r="AH49">
        <v>0</v>
      </c>
      <c r="AI49">
        <v>0</v>
      </c>
      <c r="AJ49">
        <v>0</v>
      </c>
      <c r="AK49">
        <v>49.16</v>
      </c>
      <c r="AL49">
        <v>12.88</v>
      </c>
      <c r="AM49">
        <v>0</v>
      </c>
      <c r="AN49">
        <v>0.7</v>
      </c>
      <c r="AO49">
        <v>0</v>
      </c>
      <c r="AP49">
        <v>1.48</v>
      </c>
      <c r="AQ49">
        <v>0</v>
      </c>
      <c r="AR49">
        <v>34.049999999999997</v>
      </c>
      <c r="AS49">
        <v>27.87</v>
      </c>
      <c r="AT49">
        <v>19.27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1963.66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362.35</v>
      </c>
      <c r="L50">
        <v>347.1</v>
      </c>
      <c r="M50">
        <v>88.66</v>
      </c>
      <c r="N50">
        <v>114.45</v>
      </c>
      <c r="O50">
        <v>119.82</v>
      </c>
      <c r="P50">
        <v>94.54</v>
      </c>
      <c r="Q50">
        <v>13.59</v>
      </c>
      <c r="R50">
        <v>22.46</v>
      </c>
      <c r="S50">
        <v>16.48</v>
      </c>
      <c r="T50">
        <v>0</v>
      </c>
      <c r="U50">
        <v>403.57</v>
      </c>
      <c r="V50">
        <v>11.55</v>
      </c>
      <c r="W50">
        <v>31.72</v>
      </c>
      <c r="X50">
        <v>100.69</v>
      </c>
      <c r="Y50">
        <v>0</v>
      </c>
      <c r="Z50">
        <v>12.57</v>
      </c>
      <c r="AA50">
        <v>0</v>
      </c>
      <c r="AB50">
        <v>12.69</v>
      </c>
      <c r="AC50">
        <v>0</v>
      </c>
      <c r="AD50">
        <v>0</v>
      </c>
      <c r="AE50">
        <v>15.88</v>
      </c>
      <c r="AF50">
        <v>8.5500000000000007</v>
      </c>
      <c r="AG50">
        <v>40.340000000000003</v>
      </c>
      <c r="AH50">
        <v>0</v>
      </c>
      <c r="AI50">
        <v>0</v>
      </c>
      <c r="AJ50">
        <v>0</v>
      </c>
      <c r="AK50">
        <v>49.16</v>
      </c>
      <c r="AL50">
        <v>12.88</v>
      </c>
      <c r="AM50">
        <v>0</v>
      </c>
      <c r="AN50">
        <v>0.7</v>
      </c>
      <c r="AO50">
        <v>0</v>
      </c>
      <c r="AP50">
        <v>1.48</v>
      </c>
      <c r="AQ50">
        <v>0</v>
      </c>
      <c r="AR50">
        <v>34.049999999999997</v>
      </c>
      <c r="AS50">
        <v>27.87</v>
      </c>
      <c r="AT50">
        <v>19.27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1962.42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362.35</v>
      </c>
      <c r="L51">
        <v>347.1</v>
      </c>
      <c r="M51">
        <v>80.650000000000006</v>
      </c>
      <c r="N51">
        <v>114.45</v>
      </c>
      <c r="O51">
        <v>119.82</v>
      </c>
      <c r="P51">
        <v>94.54</v>
      </c>
      <c r="Q51">
        <v>13.59</v>
      </c>
      <c r="R51">
        <v>22.46</v>
      </c>
      <c r="S51">
        <v>16.48</v>
      </c>
      <c r="T51">
        <v>0</v>
      </c>
      <c r="U51">
        <v>403.57</v>
      </c>
      <c r="V51">
        <v>11.55</v>
      </c>
      <c r="W51">
        <v>31.05</v>
      </c>
      <c r="X51">
        <v>97.4</v>
      </c>
      <c r="Y51">
        <v>0</v>
      </c>
      <c r="Z51">
        <v>12.57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8.5500000000000007</v>
      </c>
      <c r="AG51">
        <v>40.340000000000003</v>
      </c>
      <c r="AH51">
        <v>0</v>
      </c>
      <c r="AI51">
        <v>0</v>
      </c>
      <c r="AJ51">
        <v>0</v>
      </c>
      <c r="AK51">
        <v>49.16</v>
      </c>
      <c r="AL51">
        <v>12.88</v>
      </c>
      <c r="AM51">
        <v>0</v>
      </c>
      <c r="AN51">
        <v>0.7</v>
      </c>
      <c r="AO51">
        <v>0</v>
      </c>
      <c r="AP51">
        <v>1.48</v>
      </c>
      <c r="AQ51">
        <v>0</v>
      </c>
      <c r="AR51">
        <v>34.049999999999997</v>
      </c>
      <c r="AS51">
        <v>27.87</v>
      </c>
      <c r="AT51">
        <v>19.27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1921.8799999999999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362.35</v>
      </c>
      <c r="L52">
        <v>347.1</v>
      </c>
      <c r="M52">
        <v>80.650000000000006</v>
      </c>
      <c r="N52">
        <v>114.45</v>
      </c>
      <c r="O52">
        <v>119.82</v>
      </c>
      <c r="P52">
        <v>94.54</v>
      </c>
      <c r="Q52">
        <v>13.59</v>
      </c>
      <c r="R52">
        <v>22.46</v>
      </c>
      <c r="S52">
        <v>16.48</v>
      </c>
      <c r="T52">
        <v>0</v>
      </c>
      <c r="U52">
        <v>403.57</v>
      </c>
      <c r="V52">
        <v>11.55</v>
      </c>
      <c r="W52">
        <v>31.05</v>
      </c>
      <c r="X52">
        <v>97.4</v>
      </c>
      <c r="Y52">
        <v>0</v>
      </c>
      <c r="Z52">
        <v>12.57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8.5500000000000007</v>
      </c>
      <c r="AG52">
        <v>40.340000000000003</v>
      </c>
      <c r="AH52">
        <v>0</v>
      </c>
      <c r="AI52">
        <v>0</v>
      </c>
      <c r="AJ52">
        <v>0</v>
      </c>
      <c r="AK52">
        <v>49.16</v>
      </c>
      <c r="AL52">
        <v>12.88</v>
      </c>
      <c r="AM52">
        <v>0</v>
      </c>
      <c r="AN52">
        <v>0.7</v>
      </c>
      <c r="AO52">
        <v>0</v>
      </c>
      <c r="AP52">
        <v>1.48</v>
      </c>
      <c r="AQ52">
        <v>0</v>
      </c>
      <c r="AR52">
        <v>34.049999999999997</v>
      </c>
      <c r="AS52">
        <v>27.87</v>
      </c>
      <c r="AT52">
        <v>19.27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1921.8799999999999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304.52999999999997</v>
      </c>
      <c r="L53">
        <v>347.1</v>
      </c>
      <c r="M53">
        <v>74.42</v>
      </c>
      <c r="N53">
        <v>114.45</v>
      </c>
      <c r="O53">
        <v>119.82</v>
      </c>
      <c r="P53">
        <v>94.54</v>
      </c>
      <c r="Q53">
        <v>13.59</v>
      </c>
      <c r="R53">
        <v>22.46</v>
      </c>
      <c r="S53">
        <v>16.48</v>
      </c>
      <c r="T53">
        <v>0</v>
      </c>
      <c r="U53">
        <v>403.57</v>
      </c>
      <c r="V53">
        <v>11.55</v>
      </c>
      <c r="W53">
        <v>30.4</v>
      </c>
      <c r="X53">
        <v>94.28</v>
      </c>
      <c r="Y53">
        <v>0</v>
      </c>
      <c r="Z53">
        <v>12.57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8.5500000000000007</v>
      </c>
      <c r="AG53">
        <v>40.340000000000003</v>
      </c>
      <c r="AH53">
        <v>0</v>
      </c>
      <c r="AI53">
        <v>0</v>
      </c>
      <c r="AJ53">
        <v>0</v>
      </c>
      <c r="AK53">
        <v>49.16</v>
      </c>
      <c r="AL53">
        <v>12.88</v>
      </c>
      <c r="AM53">
        <v>0</v>
      </c>
      <c r="AN53">
        <v>0.7</v>
      </c>
      <c r="AO53">
        <v>0</v>
      </c>
      <c r="AP53">
        <v>1.48</v>
      </c>
      <c r="AQ53">
        <v>0</v>
      </c>
      <c r="AR53">
        <v>34.049999999999997</v>
      </c>
      <c r="AS53">
        <v>27.87</v>
      </c>
      <c r="AT53">
        <v>19.27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1854.0599999999997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304.52999999999997</v>
      </c>
      <c r="L54">
        <v>347.1</v>
      </c>
      <c r="M54">
        <v>74.42</v>
      </c>
      <c r="N54">
        <v>114.45</v>
      </c>
      <c r="O54">
        <v>119.82</v>
      </c>
      <c r="P54">
        <v>94.54</v>
      </c>
      <c r="Q54">
        <v>13.59</v>
      </c>
      <c r="R54">
        <v>22.46</v>
      </c>
      <c r="S54">
        <v>16.48</v>
      </c>
      <c r="T54">
        <v>0</v>
      </c>
      <c r="U54">
        <v>403.57</v>
      </c>
      <c r="V54">
        <v>11.55</v>
      </c>
      <c r="W54">
        <v>30.4</v>
      </c>
      <c r="X54">
        <v>94.28</v>
      </c>
      <c r="Y54">
        <v>0</v>
      </c>
      <c r="Z54">
        <v>12.57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8.5500000000000007</v>
      </c>
      <c r="AG54">
        <v>40.340000000000003</v>
      </c>
      <c r="AH54">
        <v>0</v>
      </c>
      <c r="AI54">
        <v>0</v>
      </c>
      <c r="AJ54">
        <v>0</v>
      </c>
      <c r="AK54">
        <v>49.16</v>
      </c>
      <c r="AL54">
        <v>12.88</v>
      </c>
      <c r="AM54">
        <v>0</v>
      </c>
      <c r="AN54">
        <v>0.7</v>
      </c>
      <c r="AO54">
        <v>0</v>
      </c>
      <c r="AP54">
        <v>1.48</v>
      </c>
      <c r="AQ54">
        <v>0</v>
      </c>
      <c r="AR54">
        <v>34.049999999999997</v>
      </c>
      <c r="AS54">
        <v>27.87</v>
      </c>
      <c r="AT54">
        <v>19.27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1854.0599999999997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304.52999999999997</v>
      </c>
      <c r="L55">
        <v>347.1</v>
      </c>
      <c r="M55">
        <v>68.39</v>
      </c>
      <c r="N55">
        <v>98.64</v>
      </c>
      <c r="O55">
        <v>119.82</v>
      </c>
      <c r="P55">
        <v>82.46</v>
      </c>
      <c r="Q55">
        <v>13.59</v>
      </c>
      <c r="R55">
        <v>22.46</v>
      </c>
      <c r="S55">
        <v>16.48</v>
      </c>
      <c r="T55">
        <v>0</v>
      </c>
      <c r="U55">
        <v>403.57</v>
      </c>
      <c r="V55">
        <v>11.55</v>
      </c>
      <c r="W55">
        <v>30.4</v>
      </c>
      <c r="X55">
        <v>94.26</v>
      </c>
      <c r="Y55">
        <v>0</v>
      </c>
      <c r="Z55">
        <v>6.28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8.5500000000000007</v>
      </c>
      <c r="AG55">
        <v>40.340000000000003</v>
      </c>
      <c r="AH55">
        <v>0</v>
      </c>
      <c r="AI55">
        <v>0</v>
      </c>
      <c r="AJ55">
        <v>0</v>
      </c>
      <c r="AK55">
        <v>49.16</v>
      </c>
      <c r="AL55">
        <v>12.88</v>
      </c>
      <c r="AM55">
        <v>0</v>
      </c>
      <c r="AN55">
        <v>0.7</v>
      </c>
      <c r="AO55">
        <v>0</v>
      </c>
      <c r="AP55">
        <v>1.48</v>
      </c>
      <c r="AQ55">
        <v>0</v>
      </c>
      <c r="AR55">
        <v>34.049999999999997</v>
      </c>
      <c r="AS55">
        <v>30.74</v>
      </c>
      <c r="AT55">
        <v>19.27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1816.7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304.52999999999997</v>
      </c>
      <c r="L56">
        <v>347.1</v>
      </c>
      <c r="M56">
        <v>68.39</v>
      </c>
      <c r="N56">
        <v>98.64</v>
      </c>
      <c r="O56">
        <v>119.82</v>
      </c>
      <c r="P56">
        <v>82.46</v>
      </c>
      <c r="Q56">
        <v>13.59</v>
      </c>
      <c r="R56">
        <v>22.46</v>
      </c>
      <c r="S56">
        <v>16.48</v>
      </c>
      <c r="T56">
        <v>0</v>
      </c>
      <c r="U56">
        <v>403.57</v>
      </c>
      <c r="V56">
        <v>11.55</v>
      </c>
      <c r="W56">
        <v>30.4</v>
      </c>
      <c r="X56">
        <v>94.26</v>
      </c>
      <c r="Y56">
        <v>0</v>
      </c>
      <c r="Z56">
        <v>6.28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8.5500000000000007</v>
      </c>
      <c r="AG56">
        <v>40.340000000000003</v>
      </c>
      <c r="AH56">
        <v>0</v>
      </c>
      <c r="AI56">
        <v>0</v>
      </c>
      <c r="AJ56">
        <v>0</v>
      </c>
      <c r="AK56">
        <v>49.16</v>
      </c>
      <c r="AL56">
        <v>12.88</v>
      </c>
      <c r="AM56">
        <v>0</v>
      </c>
      <c r="AN56">
        <v>0.7</v>
      </c>
      <c r="AO56">
        <v>0</v>
      </c>
      <c r="AP56">
        <v>1.48</v>
      </c>
      <c r="AQ56">
        <v>0</v>
      </c>
      <c r="AR56">
        <v>34.049999999999997</v>
      </c>
      <c r="AS56">
        <v>30.74</v>
      </c>
      <c r="AT56">
        <v>19.27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1816.7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304.52999999999997</v>
      </c>
      <c r="L57">
        <v>347.1</v>
      </c>
      <c r="M57">
        <v>62.56</v>
      </c>
      <c r="N57">
        <v>83.55</v>
      </c>
      <c r="O57">
        <v>119.82</v>
      </c>
      <c r="P57">
        <v>74.39</v>
      </c>
      <c r="Q57">
        <v>13.59</v>
      </c>
      <c r="R57">
        <v>22.46</v>
      </c>
      <c r="S57">
        <v>16.48</v>
      </c>
      <c r="T57">
        <v>0</v>
      </c>
      <c r="U57">
        <v>403.57</v>
      </c>
      <c r="V57">
        <v>11.55</v>
      </c>
      <c r="W57">
        <v>30.4</v>
      </c>
      <c r="X57">
        <v>94.26</v>
      </c>
      <c r="Y57">
        <v>0</v>
      </c>
      <c r="Z57">
        <v>6.28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8.5500000000000007</v>
      </c>
      <c r="AG57">
        <v>40.340000000000003</v>
      </c>
      <c r="AH57">
        <v>0</v>
      </c>
      <c r="AI57">
        <v>0</v>
      </c>
      <c r="AJ57">
        <v>0</v>
      </c>
      <c r="AK57">
        <v>49.16</v>
      </c>
      <c r="AL57">
        <v>12.88</v>
      </c>
      <c r="AM57">
        <v>0</v>
      </c>
      <c r="AN57">
        <v>0.7</v>
      </c>
      <c r="AO57">
        <v>0</v>
      </c>
      <c r="AP57">
        <v>1.48</v>
      </c>
      <c r="AQ57">
        <v>0</v>
      </c>
      <c r="AR57">
        <v>34.049999999999997</v>
      </c>
      <c r="AS57">
        <v>30.46</v>
      </c>
      <c r="AT57">
        <v>19.27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1787.43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304.52999999999997</v>
      </c>
      <c r="L58">
        <v>347.1</v>
      </c>
      <c r="M58">
        <v>62.56</v>
      </c>
      <c r="N58">
        <v>83.55</v>
      </c>
      <c r="O58">
        <v>119.82</v>
      </c>
      <c r="P58">
        <v>74.39</v>
      </c>
      <c r="Q58">
        <v>13.59</v>
      </c>
      <c r="R58">
        <v>22.46</v>
      </c>
      <c r="S58">
        <v>16.48</v>
      </c>
      <c r="T58">
        <v>0</v>
      </c>
      <c r="U58">
        <v>403.57</v>
      </c>
      <c r="V58">
        <v>11.55</v>
      </c>
      <c r="W58">
        <v>30.4</v>
      </c>
      <c r="X58">
        <v>94.26</v>
      </c>
      <c r="Y58">
        <v>0</v>
      </c>
      <c r="Z58">
        <v>6.28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8.5500000000000007</v>
      </c>
      <c r="AG58">
        <v>40.340000000000003</v>
      </c>
      <c r="AH58">
        <v>0</v>
      </c>
      <c r="AI58">
        <v>0</v>
      </c>
      <c r="AJ58">
        <v>0</v>
      </c>
      <c r="AK58">
        <v>49.16</v>
      </c>
      <c r="AL58">
        <v>12.88</v>
      </c>
      <c r="AM58">
        <v>0</v>
      </c>
      <c r="AN58">
        <v>0.7</v>
      </c>
      <c r="AO58">
        <v>0</v>
      </c>
      <c r="AP58">
        <v>1.48</v>
      </c>
      <c r="AQ58">
        <v>0</v>
      </c>
      <c r="AR58">
        <v>34.049999999999997</v>
      </c>
      <c r="AS58">
        <v>30.46</v>
      </c>
      <c r="AT58">
        <v>19.27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1787.43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304.52999999999997</v>
      </c>
      <c r="L59">
        <v>347.1</v>
      </c>
      <c r="M59">
        <v>62.56</v>
      </c>
      <c r="N59">
        <v>98.16</v>
      </c>
      <c r="O59">
        <v>119.82</v>
      </c>
      <c r="P59">
        <v>86.46</v>
      </c>
      <c r="Q59">
        <v>13.59</v>
      </c>
      <c r="R59">
        <v>22.46</v>
      </c>
      <c r="S59">
        <v>16.48</v>
      </c>
      <c r="T59">
        <v>0</v>
      </c>
      <c r="U59">
        <v>403.57</v>
      </c>
      <c r="V59">
        <v>11.55</v>
      </c>
      <c r="W59">
        <v>30.23</v>
      </c>
      <c r="X59">
        <v>91.39</v>
      </c>
      <c r="Y59">
        <v>0</v>
      </c>
      <c r="Z59">
        <v>6.28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8.5500000000000007</v>
      </c>
      <c r="AG59">
        <v>40.340000000000003</v>
      </c>
      <c r="AH59">
        <v>0</v>
      </c>
      <c r="AI59">
        <v>0</v>
      </c>
      <c r="AJ59">
        <v>0</v>
      </c>
      <c r="AK59">
        <v>49.16</v>
      </c>
      <c r="AL59">
        <v>12.88</v>
      </c>
      <c r="AM59">
        <v>0</v>
      </c>
      <c r="AN59">
        <v>0.7</v>
      </c>
      <c r="AO59">
        <v>0</v>
      </c>
      <c r="AP59">
        <v>1.48</v>
      </c>
      <c r="AQ59">
        <v>0</v>
      </c>
      <c r="AR59">
        <v>34.049999999999997</v>
      </c>
      <c r="AS59">
        <v>30.46</v>
      </c>
      <c r="AT59">
        <v>19.27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1811.0700000000002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304.52999999999997</v>
      </c>
      <c r="L60">
        <v>347.1</v>
      </c>
      <c r="M60">
        <v>62.56</v>
      </c>
      <c r="N60">
        <v>98.16</v>
      </c>
      <c r="O60">
        <v>119.82</v>
      </c>
      <c r="P60">
        <v>86.46</v>
      </c>
      <c r="Q60">
        <v>13.59</v>
      </c>
      <c r="R60">
        <v>25.74</v>
      </c>
      <c r="S60">
        <v>16.95</v>
      </c>
      <c r="T60">
        <v>0</v>
      </c>
      <c r="U60">
        <v>403.57</v>
      </c>
      <c r="V60">
        <v>11.55</v>
      </c>
      <c r="W60">
        <v>30.23</v>
      </c>
      <c r="X60">
        <v>91.39</v>
      </c>
      <c r="Y60">
        <v>0</v>
      </c>
      <c r="Z60">
        <v>6.28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8.5500000000000007</v>
      </c>
      <c r="AG60">
        <v>40.340000000000003</v>
      </c>
      <c r="AH60">
        <v>0</v>
      </c>
      <c r="AI60">
        <v>0</v>
      </c>
      <c r="AJ60">
        <v>0</v>
      </c>
      <c r="AK60">
        <v>49.16</v>
      </c>
      <c r="AL60">
        <v>12.88</v>
      </c>
      <c r="AM60">
        <v>0</v>
      </c>
      <c r="AN60">
        <v>0.7</v>
      </c>
      <c r="AO60">
        <v>0</v>
      </c>
      <c r="AP60">
        <v>1.48</v>
      </c>
      <c r="AQ60">
        <v>0</v>
      </c>
      <c r="AR60">
        <v>34.049999999999997</v>
      </c>
      <c r="AS60">
        <v>30.46</v>
      </c>
      <c r="AT60">
        <v>19.27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1814.8200000000002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304.52999999999997</v>
      </c>
      <c r="L61">
        <v>347.1</v>
      </c>
      <c r="M61">
        <v>61.93</v>
      </c>
      <c r="N61">
        <v>98.12</v>
      </c>
      <c r="O61">
        <v>119.82</v>
      </c>
      <c r="P61">
        <v>86.46</v>
      </c>
      <c r="Q61">
        <v>11.64</v>
      </c>
      <c r="R61">
        <v>25.74</v>
      </c>
      <c r="S61">
        <v>16.95</v>
      </c>
      <c r="T61">
        <v>0</v>
      </c>
      <c r="U61">
        <v>403.57</v>
      </c>
      <c r="V61">
        <v>11.55</v>
      </c>
      <c r="W61">
        <v>29.07</v>
      </c>
      <c r="X61">
        <v>89.64</v>
      </c>
      <c r="Y61">
        <v>0</v>
      </c>
      <c r="Z61">
        <v>6.28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8.5500000000000007</v>
      </c>
      <c r="AG61">
        <v>40.340000000000003</v>
      </c>
      <c r="AH61">
        <v>0</v>
      </c>
      <c r="AI61">
        <v>0</v>
      </c>
      <c r="AJ61">
        <v>0</v>
      </c>
      <c r="AK61">
        <v>49.16</v>
      </c>
      <c r="AL61">
        <v>12.88</v>
      </c>
      <c r="AM61">
        <v>0</v>
      </c>
      <c r="AN61">
        <v>0.7</v>
      </c>
      <c r="AO61">
        <v>0</v>
      </c>
      <c r="AP61">
        <v>1.48</v>
      </c>
      <c r="AQ61">
        <v>0</v>
      </c>
      <c r="AR61">
        <v>34.049999999999997</v>
      </c>
      <c r="AS61">
        <v>30.46</v>
      </c>
      <c r="AT61">
        <v>19.27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1809.2900000000002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304.52999999999997</v>
      </c>
      <c r="L62">
        <v>347.1</v>
      </c>
      <c r="M62">
        <v>61.93</v>
      </c>
      <c r="N62">
        <v>98.12</v>
      </c>
      <c r="O62">
        <v>119.82</v>
      </c>
      <c r="P62">
        <v>86.46</v>
      </c>
      <c r="Q62">
        <v>11.64</v>
      </c>
      <c r="R62">
        <v>25.74</v>
      </c>
      <c r="S62">
        <v>16.95</v>
      </c>
      <c r="T62">
        <v>0</v>
      </c>
      <c r="U62">
        <v>403.57</v>
      </c>
      <c r="V62">
        <v>11.55</v>
      </c>
      <c r="W62">
        <v>29.07</v>
      </c>
      <c r="X62">
        <v>89.64</v>
      </c>
      <c r="Y62">
        <v>0</v>
      </c>
      <c r="Z62">
        <v>6.28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8.5500000000000007</v>
      </c>
      <c r="AG62">
        <v>40.340000000000003</v>
      </c>
      <c r="AH62">
        <v>0</v>
      </c>
      <c r="AI62">
        <v>0</v>
      </c>
      <c r="AJ62">
        <v>0</v>
      </c>
      <c r="AK62">
        <v>49.16</v>
      </c>
      <c r="AL62">
        <v>12.88</v>
      </c>
      <c r="AM62">
        <v>0</v>
      </c>
      <c r="AN62">
        <v>0.7</v>
      </c>
      <c r="AO62">
        <v>0</v>
      </c>
      <c r="AP62">
        <v>1.48</v>
      </c>
      <c r="AQ62">
        <v>0</v>
      </c>
      <c r="AR62">
        <v>34.049999999999997</v>
      </c>
      <c r="AS62">
        <v>30.46</v>
      </c>
      <c r="AT62">
        <v>19.27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1809.2900000000002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304.52999999999997</v>
      </c>
      <c r="L63">
        <v>347.1</v>
      </c>
      <c r="M63">
        <v>61.42</v>
      </c>
      <c r="N63">
        <v>92.13</v>
      </c>
      <c r="O63">
        <v>119.82</v>
      </c>
      <c r="P63">
        <v>89.34</v>
      </c>
      <c r="Q63">
        <v>11.54</v>
      </c>
      <c r="R63">
        <v>25.68</v>
      </c>
      <c r="S63">
        <v>16.95</v>
      </c>
      <c r="T63">
        <v>0</v>
      </c>
      <c r="U63">
        <v>403.57</v>
      </c>
      <c r="V63">
        <v>11.55</v>
      </c>
      <c r="W63">
        <v>24.59</v>
      </c>
      <c r="X63">
        <v>90.02</v>
      </c>
      <c r="Y63">
        <v>0</v>
      </c>
      <c r="Z63">
        <v>6.28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8.5500000000000007</v>
      </c>
      <c r="AG63">
        <v>40.340000000000003</v>
      </c>
      <c r="AH63">
        <v>0</v>
      </c>
      <c r="AI63">
        <v>0</v>
      </c>
      <c r="AJ63">
        <v>0</v>
      </c>
      <c r="AK63">
        <v>49.16</v>
      </c>
      <c r="AL63">
        <v>68.31</v>
      </c>
      <c r="AM63">
        <v>0</v>
      </c>
      <c r="AN63">
        <v>0.68</v>
      </c>
      <c r="AO63">
        <v>0</v>
      </c>
      <c r="AP63">
        <v>1.48</v>
      </c>
      <c r="AQ63">
        <v>9.7100000000000009</v>
      </c>
      <c r="AR63">
        <v>34.049999999999997</v>
      </c>
      <c r="AS63">
        <v>30.46</v>
      </c>
      <c r="AT63">
        <v>19.27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1866.53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304.52999999999997</v>
      </c>
      <c r="L64">
        <v>347.1</v>
      </c>
      <c r="M64">
        <v>61.42</v>
      </c>
      <c r="N64">
        <v>92.13</v>
      </c>
      <c r="O64">
        <v>119.82</v>
      </c>
      <c r="P64">
        <v>89.34</v>
      </c>
      <c r="Q64">
        <v>11.54</v>
      </c>
      <c r="R64">
        <v>25.68</v>
      </c>
      <c r="S64">
        <v>16.95</v>
      </c>
      <c r="T64">
        <v>0</v>
      </c>
      <c r="U64">
        <v>403.57</v>
      </c>
      <c r="V64">
        <v>11.55</v>
      </c>
      <c r="W64">
        <v>24.59</v>
      </c>
      <c r="X64">
        <v>90.02</v>
      </c>
      <c r="Y64">
        <v>0</v>
      </c>
      <c r="Z64">
        <v>6.28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8.5500000000000007</v>
      </c>
      <c r="AG64">
        <v>40.340000000000003</v>
      </c>
      <c r="AH64">
        <v>0</v>
      </c>
      <c r="AI64">
        <v>0</v>
      </c>
      <c r="AJ64">
        <v>0</v>
      </c>
      <c r="AK64">
        <v>49.16</v>
      </c>
      <c r="AL64">
        <v>68.31</v>
      </c>
      <c r="AM64">
        <v>9.5</v>
      </c>
      <c r="AN64">
        <v>0.68</v>
      </c>
      <c r="AO64">
        <v>0</v>
      </c>
      <c r="AP64">
        <v>1.48</v>
      </c>
      <c r="AQ64">
        <v>9.7100000000000009</v>
      </c>
      <c r="AR64">
        <v>34.049999999999997</v>
      </c>
      <c r="AS64">
        <v>30.46</v>
      </c>
      <c r="AT64">
        <v>19.27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1876.03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304.52999999999997</v>
      </c>
      <c r="L65">
        <v>347.1</v>
      </c>
      <c r="M65">
        <v>61.42</v>
      </c>
      <c r="N65">
        <v>92.13</v>
      </c>
      <c r="O65">
        <v>119.82</v>
      </c>
      <c r="P65">
        <v>89.34</v>
      </c>
      <c r="Q65">
        <v>11.49</v>
      </c>
      <c r="R65">
        <v>25.66</v>
      </c>
      <c r="S65">
        <v>16.95</v>
      </c>
      <c r="T65">
        <v>0</v>
      </c>
      <c r="U65">
        <v>403.57</v>
      </c>
      <c r="V65">
        <v>11.55</v>
      </c>
      <c r="W65">
        <v>24.59</v>
      </c>
      <c r="X65">
        <v>78.61</v>
      </c>
      <c r="Y65">
        <v>0</v>
      </c>
      <c r="Z65">
        <v>6.28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8.5500000000000007</v>
      </c>
      <c r="AG65">
        <v>40.340000000000003</v>
      </c>
      <c r="AH65">
        <v>0</v>
      </c>
      <c r="AI65">
        <v>0</v>
      </c>
      <c r="AJ65">
        <v>0</v>
      </c>
      <c r="AK65">
        <v>49.16</v>
      </c>
      <c r="AL65">
        <v>68.31</v>
      </c>
      <c r="AM65">
        <v>9.5</v>
      </c>
      <c r="AN65">
        <v>0.68</v>
      </c>
      <c r="AO65">
        <v>0</v>
      </c>
      <c r="AP65">
        <v>1.48</v>
      </c>
      <c r="AQ65">
        <v>20.149999999999999</v>
      </c>
      <c r="AR65">
        <v>34.049999999999997</v>
      </c>
      <c r="AS65">
        <v>30.46</v>
      </c>
      <c r="AT65">
        <v>19.27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1874.9899999999998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304.52999999999997</v>
      </c>
      <c r="L66">
        <v>347.1</v>
      </c>
      <c r="M66">
        <v>61.42</v>
      </c>
      <c r="N66">
        <v>92.13</v>
      </c>
      <c r="O66">
        <v>119.82</v>
      </c>
      <c r="P66">
        <v>89.34</v>
      </c>
      <c r="Q66">
        <v>11.49</v>
      </c>
      <c r="R66">
        <v>25.66</v>
      </c>
      <c r="S66">
        <v>16.95</v>
      </c>
      <c r="T66">
        <v>0</v>
      </c>
      <c r="U66">
        <v>403.57</v>
      </c>
      <c r="V66">
        <v>11.55</v>
      </c>
      <c r="W66">
        <v>28.01</v>
      </c>
      <c r="X66">
        <v>78.61</v>
      </c>
      <c r="Y66">
        <v>0</v>
      </c>
      <c r="Z66">
        <v>6.28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8.5500000000000007</v>
      </c>
      <c r="AG66">
        <v>40.340000000000003</v>
      </c>
      <c r="AH66">
        <v>0</v>
      </c>
      <c r="AI66">
        <v>0</v>
      </c>
      <c r="AJ66">
        <v>0</v>
      </c>
      <c r="AK66">
        <v>49.16</v>
      </c>
      <c r="AL66">
        <v>12.88</v>
      </c>
      <c r="AM66">
        <v>9.5</v>
      </c>
      <c r="AN66">
        <v>0.68</v>
      </c>
      <c r="AO66">
        <v>0</v>
      </c>
      <c r="AP66">
        <v>1.48</v>
      </c>
      <c r="AQ66">
        <v>21.01</v>
      </c>
      <c r="AR66">
        <v>34.049999999999997</v>
      </c>
      <c r="AS66">
        <v>30.46</v>
      </c>
      <c r="AT66">
        <v>19.27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1823.84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362.35</v>
      </c>
      <c r="L67">
        <v>347.1</v>
      </c>
      <c r="M67">
        <v>61.42</v>
      </c>
      <c r="N67">
        <v>92.13</v>
      </c>
      <c r="O67">
        <v>119.82</v>
      </c>
      <c r="P67">
        <v>89.34</v>
      </c>
      <c r="Q67">
        <v>11.44</v>
      </c>
      <c r="R67">
        <v>25.64</v>
      </c>
      <c r="S67">
        <v>16.95</v>
      </c>
      <c r="T67">
        <v>0</v>
      </c>
      <c r="U67">
        <v>403.57</v>
      </c>
      <c r="V67">
        <v>14.05</v>
      </c>
      <c r="W67">
        <v>30.41</v>
      </c>
      <c r="X67">
        <v>94.77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8.5500000000000007</v>
      </c>
      <c r="AG67">
        <v>40.340000000000003</v>
      </c>
      <c r="AH67">
        <v>0</v>
      </c>
      <c r="AI67">
        <v>0</v>
      </c>
      <c r="AJ67">
        <v>0</v>
      </c>
      <c r="AK67">
        <v>49.16</v>
      </c>
      <c r="AL67">
        <v>2.25</v>
      </c>
      <c r="AM67">
        <v>9.5</v>
      </c>
      <c r="AN67">
        <v>0.68</v>
      </c>
      <c r="AO67">
        <v>0</v>
      </c>
      <c r="AP67">
        <v>1.48</v>
      </c>
      <c r="AQ67">
        <v>31.51</v>
      </c>
      <c r="AR67">
        <v>34.049999999999997</v>
      </c>
      <c r="AS67">
        <v>30.46</v>
      </c>
      <c r="AT67">
        <v>19.27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1896.24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371.99</v>
      </c>
      <c r="L68">
        <v>347.1</v>
      </c>
      <c r="M68">
        <v>61.42</v>
      </c>
      <c r="N68">
        <v>92.13</v>
      </c>
      <c r="O68">
        <v>119.82</v>
      </c>
      <c r="P68">
        <v>89.34</v>
      </c>
      <c r="Q68">
        <v>11.44</v>
      </c>
      <c r="R68">
        <v>26.46</v>
      </c>
      <c r="S68">
        <v>16.95</v>
      </c>
      <c r="T68">
        <v>0</v>
      </c>
      <c r="U68">
        <v>403.57</v>
      </c>
      <c r="V68">
        <v>14.05</v>
      </c>
      <c r="W68">
        <v>30.41</v>
      </c>
      <c r="X68">
        <v>95.41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8.5500000000000007</v>
      </c>
      <c r="AG68">
        <v>40.340000000000003</v>
      </c>
      <c r="AH68">
        <v>0</v>
      </c>
      <c r="AI68">
        <v>0</v>
      </c>
      <c r="AJ68">
        <v>0</v>
      </c>
      <c r="AK68">
        <v>49.16</v>
      </c>
      <c r="AL68">
        <v>2.25</v>
      </c>
      <c r="AM68">
        <v>9.5</v>
      </c>
      <c r="AN68">
        <v>0.68</v>
      </c>
      <c r="AO68">
        <v>0</v>
      </c>
      <c r="AP68">
        <v>1.48</v>
      </c>
      <c r="AQ68">
        <v>31.51</v>
      </c>
      <c r="AR68">
        <v>34.049999999999997</v>
      </c>
      <c r="AS68">
        <v>30.46</v>
      </c>
      <c r="AT68">
        <v>19.27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1907.3400000000001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418.55</v>
      </c>
      <c r="L69">
        <v>345.56</v>
      </c>
      <c r="M69">
        <v>61.42</v>
      </c>
      <c r="N69">
        <v>92.13</v>
      </c>
      <c r="O69">
        <v>119.82</v>
      </c>
      <c r="P69">
        <v>89.34</v>
      </c>
      <c r="Q69">
        <v>13.19</v>
      </c>
      <c r="R69">
        <v>31.3</v>
      </c>
      <c r="S69">
        <v>18.920000000000002</v>
      </c>
      <c r="T69">
        <v>0</v>
      </c>
      <c r="U69">
        <v>403.57</v>
      </c>
      <c r="V69">
        <v>14.05</v>
      </c>
      <c r="W69">
        <v>30.41</v>
      </c>
      <c r="X69">
        <v>95.41</v>
      </c>
      <c r="Y69">
        <v>0</v>
      </c>
      <c r="Z69">
        <v>6.28</v>
      </c>
      <c r="AA69">
        <v>0</v>
      </c>
      <c r="AB69">
        <v>0</v>
      </c>
      <c r="AC69">
        <v>0</v>
      </c>
      <c r="AD69">
        <v>0</v>
      </c>
      <c r="AE69">
        <v>15.88</v>
      </c>
      <c r="AF69">
        <v>8.5500000000000007</v>
      </c>
      <c r="AG69">
        <v>40.340000000000003</v>
      </c>
      <c r="AH69">
        <v>0</v>
      </c>
      <c r="AI69">
        <v>3.44</v>
      </c>
      <c r="AJ69">
        <v>0</v>
      </c>
      <c r="AK69">
        <v>49.16</v>
      </c>
      <c r="AL69">
        <v>2.25</v>
      </c>
      <c r="AM69">
        <v>9.5</v>
      </c>
      <c r="AN69">
        <v>0.68</v>
      </c>
      <c r="AO69">
        <v>0</v>
      </c>
      <c r="AP69">
        <v>1.48</v>
      </c>
      <c r="AQ69">
        <v>31.51</v>
      </c>
      <c r="AR69">
        <v>34.049999999999997</v>
      </c>
      <c r="AS69">
        <v>30.46</v>
      </c>
      <c r="AT69">
        <v>19.27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1986.5200000000002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464.09</v>
      </c>
      <c r="L70">
        <v>345.56</v>
      </c>
      <c r="M70">
        <v>74.09</v>
      </c>
      <c r="N70">
        <v>111.84</v>
      </c>
      <c r="O70">
        <v>119.82</v>
      </c>
      <c r="P70">
        <v>98.58</v>
      </c>
      <c r="Q70">
        <v>11.99</v>
      </c>
      <c r="R70">
        <v>31.88</v>
      </c>
      <c r="S70">
        <v>18.91</v>
      </c>
      <c r="T70">
        <v>0</v>
      </c>
      <c r="U70">
        <v>403.57</v>
      </c>
      <c r="V70">
        <v>15.27</v>
      </c>
      <c r="W70">
        <v>38.729999999999997</v>
      </c>
      <c r="X70">
        <v>123.48</v>
      </c>
      <c r="Y70">
        <v>0</v>
      </c>
      <c r="Z70">
        <v>6.28</v>
      </c>
      <c r="AA70">
        <v>0</v>
      </c>
      <c r="AB70">
        <v>3.22</v>
      </c>
      <c r="AC70">
        <v>9.33</v>
      </c>
      <c r="AD70">
        <v>0</v>
      </c>
      <c r="AE70">
        <v>15.88</v>
      </c>
      <c r="AF70">
        <v>8.5500000000000007</v>
      </c>
      <c r="AG70">
        <v>40.340000000000003</v>
      </c>
      <c r="AH70">
        <v>0</v>
      </c>
      <c r="AI70">
        <v>3.44</v>
      </c>
      <c r="AJ70">
        <v>0</v>
      </c>
      <c r="AK70">
        <v>49.16</v>
      </c>
      <c r="AL70">
        <v>2.25</v>
      </c>
      <c r="AM70">
        <v>9.5</v>
      </c>
      <c r="AN70">
        <v>0.68</v>
      </c>
      <c r="AO70">
        <v>0</v>
      </c>
      <c r="AP70">
        <v>1.48</v>
      </c>
      <c r="AQ70">
        <v>31.51</v>
      </c>
      <c r="AR70">
        <v>34.049999999999997</v>
      </c>
      <c r="AS70">
        <v>30.46</v>
      </c>
      <c r="AT70">
        <v>19.27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2123.2100000000005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509.6</v>
      </c>
      <c r="L71">
        <v>345.56</v>
      </c>
      <c r="M71">
        <v>81.78</v>
      </c>
      <c r="N71">
        <v>114.45</v>
      </c>
      <c r="O71">
        <v>119.82</v>
      </c>
      <c r="P71">
        <v>98.58</v>
      </c>
      <c r="Q71">
        <v>11.99</v>
      </c>
      <c r="R71">
        <v>30.58</v>
      </c>
      <c r="S71">
        <v>18.82</v>
      </c>
      <c r="T71">
        <v>0</v>
      </c>
      <c r="U71">
        <v>403.57</v>
      </c>
      <c r="V71">
        <v>15.27</v>
      </c>
      <c r="W71">
        <v>43.94</v>
      </c>
      <c r="X71">
        <v>139.85</v>
      </c>
      <c r="Y71">
        <v>0</v>
      </c>
      <c r="Z71">
        <v>6.28</v>
      </c>
      <c r="AA71">
        <v>0</v>
      </c>
      <c r="AB71">
        <v>12.69</v>
      </c>
      <c r="AC71">
        <v>9.33</v>
      </c>
      <c r="AD71">
        <v>0</v>
      </c>
      <c r="AE71">
        <v>15.88</v>
      </c>
      <c r="AF71">
        <v>8.5500000000000007</v>
      </c>
      <c r="AG71">
        <v>40.340000000000003</v>
      </c>
      <c r="AH71">
        <v>0</v>
      </c>
      <c r="AI71">
        <v>15.71</v>
      </c>
      <c r="AJ71">
        <v>0</v>
      </c>
      <c r="AK71">
        <v>49.16</v>
      </c>
      <c r="AL71">
        <v>2.25</v>
      </c>
      <c r="AM71">
        <v>15.24</v>
      </c>
      <c r="AN71">
        <v>0.68</v>
      </c>
      <c r="AO71">
        <v>0</v>
      </c>
      <c r="AP71">
        <v>1.48</v>
      </c>
      <c r="AQ71">
        <v>31.51</v>
      </c>
      <c r="AR71">
        <v>34.049999999999997</v>
      </c>
      <c r="AS71">
        <v>30.46</v>
      </c>
      <c r="AT71">
        <v>19.27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2226.6899999999996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577.01</v>
      </c>
      <c r="L72">
        <v>414.23</v>
      </c>
      <c r="M72">
        <v>88.66</v>
      </c>
      <c r="N72">
        <v>114.45</v>
      </c>
      <c r="O72">
        <v>119.82</v>
      </c>
      <c r="P72">
        <v>98.58</v>
      </c>
      <c r="Q72">
        <v>15.95</v>
      </c>
      <c r="R72">
        <v>33.36</v>
      </c>
      <c r="S72">
        <v>20.81</v>
      </c>
      <c r="T72">
        <v>0</v>
      </c>
      <c r="U72">
        <v>403.57</v>
      </c>
      <c r="V72">
        <v>15.27</v>
      </c>
      <c r="W72">
        <v>44.17</v>
      </c>
      <c r="X72">
        <v>142.43</v>
      </c>
      <c r="Y72">
        <v>0</v>
      </c>
      <c r="Z72">
        <v>6.28</v>
      </c>
      <c r="AA72">
        <v>0</v>
      </c>
      <c r="AB72">
        <v>12.69</v>
      </c>
      <c r="AC72">
        <v>9.33</v>
      </c>
      <c r="AD72">
        <v>0</v>
      </c>
      <c r="AE72">
        <v>15.88</v>
      </c>
      <c r="AF72">
        <v>8.5500000000000007</v>
      </c>
      <c r="AG72">
        <v>40.340000000000003</v>
      </c>
      <c r="AH72">
        <v>22.54</v>
      </c>
      <c r="AI72">
        <v>15.71</v>
      </c>
      <c r="AJ72">
        <v>0</v>
      </c>
      <c r="AK72">
        <v>49.16</v>
      </c>
      <c r="AL72">
        <v>2.25</v>
      </c>
      <c r="AM72">
        <v>15.24</v>
      </c>
      <c r="AN72">
        <v>0.68</v>
      </c>
      <c r="AO72">
        <v>0</v>
      </c>
      <c r="AP72">
        <v>1.48</v>
      </c>
      <c r="AQ72">
        <v>31.51</v>
      </c>
      <c r="AR72">
        <v>34.049999999999997</v>
      </c>
      <c r="AS72">
        <v>30.46</v>
      </c>
      <c r="AT72">
        <v>19.27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2403.7300000000005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569.29999999999995</v>
      </c>
      <c r="L73">
        <v>438.3</v>
      </c>
      <c r="M73">
        <v>88.66</v>
      </c>
      <c r="N73">
        <v>114.45</v>
      </c>
      <c r="O73">
        <v>119.82</v>
      </c>
      <c r="P73">
        <v>98.58</v>
      </c>
      <c r="Q73">
        <v>15.95</v>
      </c>
      <c r="R73">
        <v>33.36</v>
      </c>
      <c r="S73">
        <v>20.81</v>
      </c>
      <c r="T73">
        <v>0</v>
      </c>
      <c r="U73">
        <v>403.57</v>
      </c>
      <c r="V73">
        <v>15.27</v>
      </c>
      <c r="W73">
        <v>44.17</v>
      </c>
      <c r="X73">
        <v>142.43</v>
      </c>
      <c r="Y73">
        <v>0</v>
      </c>
      <c r="Z73">
        <v>6.28</v>
      </c>
      <c r="AA73">
        <v>0</v>
      </c>
      <c r="AB73">
        <v>25.38</v>
      </c>
      <c r="AC73">
        <v>9.33</v>
      </c>
      <c r="AD73">
        <v>0</v>
      </c>
      <c r="AE73">
        <v>15.88</v>
      </c>
      <c r="AF73">
        <v>8.5500000000000007</v>
      </c>
      <c r="AG73">
        <v>40.340000000000003</v>
      </c>
      <c r="AH73">
        <v>45.08</v>
      </c>
      <c r="AI73">
        <v>3.44</v>
      </c>
      <c r="AJ73">
        <v>0</v>
      </c>
      <c r="AK73">
        <v>49.16</v>
      </c>
      <c r="AL73">
        <v>2.25</v>
      </c>
      <c r="AM73">
        <v>15.24</v>
      </c>
      <c r="AN73">
        <v>0.68</v>
      </c>
      <c r="AO73">
        <v>0</v>
      </c>
      <c r="AP73">
        <v>1.48</v>
      </c>
      <c r="AQ73">
        <v>31.51</v>
      </c>
      <c r="AR73">
        <v>34.049999999999997</v>
      </c>
      <c r="AS73">
        <v>30.46</v>
      </c>
      <c r="AT73">
        <v>19.27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2443.0500000000002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501.2</v>
      </c>
      <c r="L74">
        <v>441.91</v>
      </c>
      <c r="M74">
        <v>88.66</v>
      </c>
      <c r="N74">
        <v>114.45</v>
      </c>
      <c r="O74">
        <v>119.82</v>
      </c>
      <c r="P74">
        <v>98.58</v>
      </c>
      <c r="Q74">
        <v>15.95</v>
      </c>
      <c r="R74">
        <v>33.36</v>
      </c>
      <c r="S74">
        <v>20.81</v>
      </c>
      <c r="T74">
        <v>0</v>
      </c>
      <c r="U74">
        <v>403.57</v>
      </c>
      <c r="V74">
        <v>15.27</v>
      </c>
      <c r="W74">
        <v>44.17</v>
      </c>
      <c r="X74">
        <v>142.43</v>
      </c>
      <c r="Y74">
        <v>0</v>
      </c>
      <c r="Z74">
        <v>6.28</v>
      </c>
      <c r="AA74">
        <v>12.72</v>
      </c>
      <c r="AB74">
        <v>25.38</v>
      </c>
      <c r="AC74">
        <v>9.33</v>
      </c>
      <c r="AD74">
        <v>7.63</v>
      </c>
      <c r="AE74">
        <v>15.88</v>
      </c>
      <c r="AF74">
        <v>8.5500000000000007</v>
      </c>
      <c r="AG74">
        <v>40.340000000000003</v>
      </c>
      <c r="AH74">
        <v>67.62</v>
      </c>
      <c r="AI74">
        <v>3.44</v>
      </c>
      <c r="AJ74">
        <v>0</v>
      </c>
      <c r="AK74">
        <v>49.16</v>
      </c>
      <c r="AL74">
        <v>2.25</v>
      </c>
      <c r="AM74">
        <v>15.24</v>
      </c>
      <c r="AN74">
        <v>0.68</v>
      </c>
      <c r="AO74">
        <v>0</v>
      </c>
      <c r="AP74">
        <v>1.48</v>
      </c>
      <c r="AQ74">
        <v>31.51</v>
      </c>
      <c r="AR74">
        <v>34.049999999999997</v>
      </c>
      <c r="AS74">
        <v>30.46</v>
      </c>
      <c r="AT74">
        <v>19.27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2421.4500000000003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501.2</v>
      </c>
      <c r="L75">
        <v>462.14</v>
      </c>
      <c r="M75">
        <v>88.66</v>
      </c>
      <c r="N75">
        <v>114.45</v>
      </c>
      <c r="O75">
        <v>119.82</v>
      </c>
      <c r="P75">
        <v>98.58</v>
      </c>
      <c r="Q75">
        <v>18.45</v>
      </c>
      <c r="R75">
        <v>37.82</v>
      </c>
      <c r="S75">
        <v>23.45</v>
      </c>
      <c r="T75">
        <v>0</v>
      </c>
      <c r="U75">
        <v>403.57</v>
      </c>
      <c r="V75">
        <v>15.27</v>
      </c>
      <c r="W75">
        <v>44.17</v>
      </c>
      <c r="X75">
        <v>142.43</v>
      </c>
      <c r="Y75">
        <v>0</v>
      </c>
      <c r="Z75">
        <v>12.57</v>
      </c>
      <c r="AA75">
        <v>23.68</v>
      </c>
      <c r="AB75">
        <v>38.08</v>
      </c>
      <c r="AC75">
        <v>18.649999999999999</v>
      </c>
      <c r="AD75">
        <v>15.27</v>
      </c>
      <c r="AE75">
        <v>31.76</v>
      </c>
      <c r="AF75">
        <v>17.11</v>
      </c>
      <c r="AG75">
        <v>40.340000000000003</v>
      </c>
      <c r="AH75">
        <v>90.16</v>
      </c>
      <c r="AI75">
        <v>3.44</v>
      </c>
      <c r="AJ75">
        <v>0</v>
      </c>
      <c r="AK75">
        <v>49.16</v>
      </c>
      <c r="AL75">
        <v>2.25</v>
      </c>
      <c r="AM75">
        <v>15.24</v>
      </c>
      <c r="AN75">
        <v>0.68</v>
      </c>
      <c r="AO75">
        <v>0</v>
      </c>
      <c r="AP75">
        <v>1.48</v>
      </c>
      <c r="AQ75">
        <v>31.51</v>
      </c>
      <c r="AR75">
        <v>34.049999999999997</v>
      </c>
      <c r="AS75">
        <v>30.46</v>
      </c>
      <c r="AT75">
        <v>19.27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2545.17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552.70000000000005</v>
      </c>
      <c r="L76">
        <v>462.3</v>
      </c>
      <c r="M76">
        <v>88.66</v>
      </c>
      <c r="N76">
        <v>114.45</v>
      </c>
      <c r="O76">
        <v>119.82</v>
      </c>
      <c r="P76">
        <v>98.58</v>
      </c>
      <c r="Q76">
        <v>18.72</v>
      </c>
      <c r="R76">
        <v>40.85</v>
      </c>
      <c r="S76">
        <v>25.35</v>
      </c>
      <c r="T76">
        <v>0</v>
      </c>
      <c r="U76">
        <v>403.57</v>
      </c>
      <c r="V76">
        <v>15.27</v>
      </c>
      <c r="W76">
        <v>44.17</v>
      </c>
      <c r="X76">
        <v>142.43</v>
      </c>
      <c r="Y76">
        <v>0</v>
      </c>
      <c r="Z76">
        <v>18.850000000000001</v>
      </c>
      <c r="AA76">
        <v>40.619999999999997</v>
      </c>
      <c r="AB76">
        <v>38.08</v>
      </c>
      <c r="AC76">
        <v>28.01</v>
      </c>
      <c r="AD76">
        <v>17.61</v>
      </c>
      <c r="AE76">
        <v>47.64</v>
      </c>
      <c r="AF76">
        <v>37.630000000000003</v>
      </c>
      <c r="AG76">
        <v>40.340000000000003</v>
      </c>
      <c r="AH76">
        <v>112.7</v>
      </c>
      <c r="AI76">
        <v>3.44</v>
      </c>
      <c r="AJ76">
        <v>0</v>
      </c>
      <c r="AK76">
        <v>49.16</v>
      </c>
      <c r="AL76">
        <v>2.25</v>
      </c>
      <c r="AM76">
        <v>15.24</v>
      </c>
      <c r="AN76">
        <v>0.68</v>
      </c>
      <c r="AO76">
        <v>0</v>
      </c>
      <c r="AP76">
        <v>1.48</v>
      </c>
      <c r="AQ76">
        <v>41.16</v>
      </c>
      <c r="AR76">
        <v>38.31</v>
      </c>
      <c r="AS76">
        <v>30.46</v>
      </c>
      <c r="AT76">
        <v>19.27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2709.7999999999993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552.70000000000005</v>
      </c>
      <c r="L77">
        <v>462.3</v>
      </c>
      <c r="M77">
        <v>88.66</v>
      </c>
      <c r="N77">
        <v>114.45</v>
      </c>
      <c r="O77">
        <v>119.82</v>
      </c>
      <c r="P77">
        <v>98.58</v>
      </c>
      <c r="Q77">
        <v>18.72</v>
      </c>
      <c r="R77">
        <v>40.85</v>
      </c>
      <c r="S77">
        <v>25.35</v>
      </c>
      <c r="T77">
        <v>0</v>
      </c>
      <c r="U77">
        <v>403.57</v>
      </c>
      <c r="V77">
        <v>15.27</v>
      </c>
      <c r="W77">
        <v>44.17</v>
      </c>
      <c r="X77">
        <v>142.43</v>
      </c>
      <c r="Y77">
        <v>0</v>
      </c>
      <c r="Z77">
        <v>18.850000000000001</v>
      </c>
      <c r="AA77">
        <v>40.619999999999997</v>
      </c>
      <c r="AB77">
        <v>38.08</v>
      </c>
      <c r="AC77">
        <v>28.01</v>
      </c>
      <c r="AD77">
        <v>35.22</v>
      </c>
      <c r="AE77">
        <v>47.64</v>
      </c>
      <c r="AF77">
        <v>37.630000000000003</v>
      </c>
      <c r="AG77">
        <v>40.340000000000003</v>
      </c>
      <c r="AH77">
        <v>135.26</v>
      </c>
      <c r="AI77">
        <v>3.44</v>
      </c>
      <c r="AJ77">
        <v>0</v>
      </c>
      <c r="AK77">
        <v>49.16</v>
      </c>
      <c r="AL77">
        <v>2.25</v>
      </c>
      <c r="AM77">
        <v>15.24</v>
      </c>
      <c r="AN77">
        <v>0.68</v>
      </c>
      <c r="AO77">
        <v>0</v>
      </c>
      <c r="AP77">
        <v>1.48</v>
      </c>
      <c r="AQ77">
        <v>41.16</v>
      </c>
      <c r="AR77">
        <v>38.31</v>
      </c>
      <c r="AS77">
        <v>30.46</v>
      </c>
      <c r="AT77">
        <v>19.27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2749.9699999999989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552.70000000000005</v>
      </c>
      <c r="L78">
        <v>462.3</v>
      </c>
      <c r="M78">
        <v>88.66</v>
      </c>
      <c r="N78">
        <v>114.45</v>
      </c>
      <c r="O78">
        <v>119.82</v>
      </c>
      <c r="P78">
        <v>98.58</v>
      </c>
      <c r="Q78">
        <v>18.72</v>
      </c>
      <c r="R78">
        <v>40.85</v>
      </c>
      <c r="S78">
        <v>25.35</v>
      </c>
      <c r="T78">
        <v>0</v>
      </c>
      <c r="U78">
        <v>403.57</v>
      </c>
      <c r="V78">
        <v>15.27</v>
      </c>
      <c r="W78">
        <v>44.17</v>
      </c>
      <c r="X78">
        <v>142.43</v>
      </c>
      <c r="Y78">
        <v>0</v>
      </c>
      <c r="Z78">
        <v>18.850000000000001</v>
      </c>
      <c r="AA78">
        <v>40.619999999999997</v>
      </c>
      <c r="AB78">
        <v>38.08</v>
      </c>
      <c r="AC78">
        <v>28.01</v>
      </c>
      <c r="AD78">
        <v>35.22</v>
      </c>
      <c r="AE78">
        <v>47.64</v>
      </c>
      <c r="AF78">
        <v>37.630000000000003</v>
      </c>
      <c r="AG78">
        <v>40.340000000000003</v>
      </c>
      <c r="AH78">
        <v>135.26</v>
      </c>
      <c r="AI78">
        <v>3.44</v>
      </c>
      <c r="AJ78">
        <v>0</v>
      </c>
      <c r="AK78">
        <v>49.16</v>
      </c>
      <c r="AL78">
        <v>2.25</v>
      </c>
      <c r="AM78">
        <v>15.24</v>
      </c>
      <c r="AN78">
        <v>0.68</v>
      </c>
      <c r="AO78">
        <v>0</v>
      </c>
      <c r="AP78">
        <v>1.48</v>
      </c>
      <c r="AQ78">
        <v>41.16</v>
      </c>
      <c r="AR78">
        <v>38.31</v>
      </c>
      <c r="AS78">
        <v>30.46</v>
      </c>
      <c r="AT78">
        <v>19.27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2749.9699999999989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552.70000000000005</v>
      </c>
      <c r="L79">
        <v>462.3</v>
      </c>
      <c r="M79">
        <v>88.66</v>
      </c>
      <c r="N79">
        <v>114.45</v>
      </c>
      <c r="O79">
        <v>119.82</v>
      </c>
      <c r="P79">
        <v>98.58</v>
      </c>
      <c r="Q79">
        <v>18.72</v>
      </c>
      <c r="R79">
        <v>40.85</v>
      </c>
      <c r="S79">
        <v>25.35</v>
      </c>
      <c r="T79">
        <v>0</v>
      </c>
      <c r="U79">
        <v>403.57</v>
      </c>
      <c r="V79">
        <v>15.27</v>
      </c>
      <c r="W79">
        <v>44.17</v>
      </c>
      <c r="X79">
        <v>142.43</v>
      </c>
      <c r="Y79">
        <v>0</v>
      </c>
      <c r="Z79">
        <v>18.850000000000001</v>
      </c>
      <c r="AA79">
        <v>40.619999999999997</v>
      </c>
      <c r="AB79">
        <v>38.08</v>
      </c>
      <c r="AC79">
        <v>28.01</v>
      </c>
      <c r="AD79">
        <v>35.22</v>
      </c>
      <c r="AE79">
        <v>47.64</v>
      </c>
      <c r="AF79">
        <v>37.630000000000003</v>
      </c>
      <c r="AG79">
        <v>40.340000000000003</v>
      </c>
      <c r="AH79">
        <v>135.26</v>
      </c>
      <c r="AI79">
        <v>3.68</v>
      </c>
      <c r="AJ79">
        <v>0</v>
      </c>
      <c r="AK79">
        <v>49.16</v>
      </c>
      <c r="AL79">
        <v>2.25</v>
      </c>
      <c r="AM79">
        <v>15.24</v>
      </c>
      <c r="AN79">
        <v>0.68</v>
      </c>
      <c r="AO79">
        <v>0</v>
      </c>
      <c r="AP79">
        <v>1.48</v>
      </c>
      <c r="AQ79">
        <v>41.16</v>
      </c>
      <c r="AR79">
        <v>38.31</v>
      </c>
      <c r="AS79">
        <v>30.46</v>
      </c>
      <c r="AT79">
        <v>19.27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2750.2099999999987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552.70000000000005</v>
      </c>
      <c r="L80">
        <v>462.3</v>
      </c>
      <c r="M80">
        <v>88.66</v>
      </c>
      <c r="N80">
        <v>114.45</v>
      </c>
      <c r="O80">
        <v>119.82</v>
      </c>
      <c r="P80">
        <v>98.58</v>
      </c>
      <c r="Q80">
        <v>18.72</v>
      </c>
      <c r="R80">
        <v>40.85</v>
      </c>
      <c r="S80">
        <v>25.35</v>
      </c>
      <c r="T80">
        <v>0</v>
      </c>
      <c r="U80">
        <v>403.57</v>
      </c>
      <c r="V80">
        <v>15.27</v>
      </c>
      <c r="W80">
        <v>44.17</v>
      </c>
      <c r="X80">
        <v>142.43</v>
      </c>
      <c r="Y80">
        <v>0</v>
      </c>
      <c r="Z80">
        <v>18.850000000000001</v>
      </c>
      <c r="AA80">
        <v>40.619999999999997</v>
      </c>
      <c r="AB80">
        <v>38.08</v>
      </c>
      <c r="AC80">
        <v>28.01</v>
      </c>
      <c r="AD80">
        <v>35.22</v>
      </c>
      <c r="AE80">
        <v>47.64</v>
      </c>
      <c r="AF80">
        <v>37.630000000000003</v>
      </c>
      <c r="AG80">
        <v>40.340000000000003</v>
      </c>
      <c r="AH80">
        <v>135.26</v>
      </c>
      <c r="AI80">
        <v>15.94</v>
      </c>
      <c r="AJ80">
        <v>0</v>
      </c>
      <c r="AK80">
        <v>49.16</v>
      </c>
      <c r="AL80">
        <v>2.25</v>
      </c>
      <c r="AM80">
        <v>15.24</v>
      </c>
      <c r="AN80">
        <v>0.68</v>
      </c>
      <c r="AO80">
        <v>0</v>
      </c>
      <c r="AP80">
        <v>1.48</v>
      </c>
      <c r="AQ80">
        <v>41.16</v>
      </c>
      <c r="AR80">
        <v>34.049999999999997</v>
      </c>
      <c r="AS80">
        <v>30.46</v>
      </c>
      <c r="AT80">
        <v>19.27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2758.2099999999991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552.70000000000005</v>
      </c>
      <c r="L81">
        <v>509.79</v>
      </c>
      <c r="M81">
        <v>88.66</v>
      </c>
      <c r="N81">
        <v>114.45</v>
      </c>
      <c r="O81">
        <v>119.82</v>
      </c>
      <c r="P81">
        <v>98.58</v>
      </c>
      <c r="Q81">
        <v>18.72</v>
      </c>
      <c r="R81">
        <v>40.85</v>
      </c>
      <c r="S81">
        <v>25.35</v>
      </c>
      <c r="T81">
        <v>0</v>
      </c>
      <c r="U81">
        <v>403.57</v>
      </c>
      <c r="V81">
        <v>14.07</v>
      </c>
      <c r="W81">
        <v>44.17</v>
      </c>
      <c r="X81">
        <v>142.43</v>
      </c>
      <c r="Y81">
        <v>0</v>
      </c>
      <c r="Z81">
        <v>18.850000000000001</v>
      </c>
      <c r="AA81">
        <v>40.619999999999997</v>
      </c>
      <c r="AB81">
        <v>38.08</v>
      </c>
      <c r="AC81">
        <v>28.01</v>
      </c>
      <c r="AD81">
        <v>26.42</v>
      </c>
      <c r="AE81">
        <v>47.64</v>
      </c>
      <c r="AF81">
        <v>37.630000000000003</v>
      </c>
      <c r="AG81">
        <v>40.340000000000003</v>
      </c>
      <c r="AH81">
        <v>112.7</v>
      </c>
      <c r="AI81">
        <v>15.94</v>
      </c>
      <c r="AJ81">
        <v>0</v>
      </c>
      <c r="AK81">
        <v>49.16</v>
      </c>
      <c r="AL81">
        <v>14.56</v>
      </c>
      <c r="AM81">
        <v>15.24</v>
      </c>
      <c r="AN81">
        <v>0.68</v>
      </c>
      <c r="AO81">
        <v>0</v>
      </c>
      <c r="AP81">
        <v>1.48</v>
      </c>
      <c r="AQ81">
        <v>41.16</v>
      </c>
      <c r="AR81">
        <v>34.049999999999997</v>
      </c>
      <c r="AS81">
        <v>30.46</v>
      </c>
      <c r="AT81">
        <v>19.27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2785.4499999999994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552.70000000000005</v>
      </c>
      <c r="L82">
        <v>509.79</v>
      </c>
      <c r="M82">
        <v>88.66</v>
      </c>
      <c r="N82">
        <v>114.45</v>
      </c>
      <c r="O82">
        <v>119.82</v>
      </c>
      <c r="P82">
        <v>98.58</v>
      </c>
      <c r="Q82">
        <v>18.72</v>
      </c>
      <c r="R82">
        <v>40.85</v>
      </c>
      <c r="S82">
        <v>25.35</v>
      </c>
      <c r="T82">
        <v>0</v>
      </c>
      <c r="U82">
        <v>403.57</v>
      </c>
      <c r="V82">
        <v>14.07</v>
      </c>
      <c r="W82">
        <v>44.17</v>
      </c>
      <c r="X82">
        <v>142.43</v>
      </c>
      <c r="Y82">
        <v>0</v>
      </c>
      <c r="Z82">
        <v>18.850000000000001</v>
      </c>
      <c r="AA82">
        <v>40.619999999999997</v>
      </c>
      <c r="AB82">
        <v>38.08</v>
      </c>
      <c r="AC82">
        <v>28.01</v>
      </c>
      <c r="AD82">
        <v>17.61</v>
      </c>
      <c r="AE82">
        <v>47.64</v>
      </c>
      <c r="AF82">
        <v>37.630000000000003</v>
      </c>
      <c r="AG82">
        <v>40.340000000000003</v>
      </c>
      <c r="AH82">
        <v>90.16</v>
      </c>
      <c r="AI82">
        <v>15.94</v>
      </c>
      <c r="AJ82">
        <v>0</v>
      </c>
      <c r="AK82">
        <v>49.16</v>
      </c>
      <c r="AL82">
        <v>68.31</v>
      </c>
      <c r="AM82">
        <v>15.24</v>
      </c>
      <c r="AN82">
        <v>0.68</v>
      </c>
      <c r="AO82">
        <v>0</v>
      </c>
      <c r="AP82">
        <v>1.48</v>
      </c>
      <c r="AQ82">
        <v>41.16</v>
      </c>
      <c r="AR82">
        <v>34.049999999999997</v>
      </c>
      <c r="AS82">
        <v>30.46</v>
      </c>
      <c r="AT82">
        <v>19.27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2807.8499999999995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552.70000000000005</v>
      </c>
      <c r="L83">
        <v>509.79</v>
      </c>
      <c r="M83">
        <v>88.66</v>
      </c>
      <c r="N83">
        <v>114.45</v>
      </c>
      <c r="O83">
        <v>119.82</v>
      </c>
      <c r="P83">
        <v>98.58</v>
      </c>
      <c r="Q83">
        <v>18.72</v>
      </c>
      <c r="R83">
        <v>40.85</v>
      </c>
      <c r="S83">
        <v>25.35</v>
      </c>
      <c r="T83">
        <v>0</v>
      </c>
      <c r="U83">
        <v>403.57</v>
      </c>
      <c r="V83">
        <v>14.07</v>
      </c>
      <c r="W83">
        <v>44.17</v>
      </c>
      <c r="X83">
        <v>142.43</v>
      </c>
      <c r="Y83">
        <v>0</v>
      </c>
      <c r="Z83">
        <v>12.57</v>
      </c>
      <c r="AA83">
        <v>40.619999999999997</v>
      </c>
      <c r="AB83">
        <v>38.08</v>
      </c>
      <c r="AC83">
        <v>18.649999999999999</v>
      </c>
      <c r="AD83">
        <v>17.61</v>
      </c>
      <c r="AE83">
        <v>31.76</v>
      </c>
      <c r="AF83">
        <v>17.579999999999998</v>
      </c>
      <c r="AG83">
        <v>40.340000000000003</v>
      </c>
      <c r="AH83">
        <v>67.62</v>
      </c>
      <c r="AI83">
        <v>15.94</v>
      </c>
      <c r="AJ83">
        <v>0</v>
      </c>
      <c r="AK83">
        <v>49.16</v>
      </c>
      <c r="AL83">
        <v>68.31</v>
      </c>
      <c r="AM83">
        <v>15.24</v>
      </c>
      <c r="AN83">
        <v>0.68</v>
      </c>
      <c r="AO83">
        <v>0</v>
      </c>
      <c r="AP83">
        <v>1.48</v>
      </c>
      <c r="AQ83">
        <v>41.16</v>
      </c>
      <c r="AR83">
        <v>34.049999999999997</v>
      </c>
      <c r="AS83">
        <v>30.46</v>
      </c>
      <c r="AT83">
        <v>19.27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2733.74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552.70000000000005</v>
      </c>
      <c r="L84">
        <v>535.82000000000005</v>
      </c>
      <c r="M84">
        <v>88.66</v>
      </c>
      <c r="N84">
        <v>114.45</v>
      </c>
      <c r="O84">
        <v>119.82</v>
      </c>
      <c r="P84">
        <v>98.58</v>
      </c>
      <c r="Q84">
        <v>18.72</v>
      </c>
      <c r="R84">
        <v>40.85</v>
      </c>
      <c r="S84">
        <v>25.35</v>
      </c>
      <c r="T84">
        <v>0</v>
      </c>
      <c r="U84">
        <v>403.57</v>
      </c>
      <c r="V84">
        <v>14.07</v>
      </c>
      <c r="W84">
        <v>44.17</v>
      </c>
      <c r="X84">
        <v>142.43</v>
      </c>
      <c r="Y84">
        <v>0</v>
      </c>
      <c r="Z84">
        <v>12.57</v>
      </c>
      <c r="AA84">
        <v>40.619999999999997</v>
      </c>
      <c r="AB84">
        <v>38.08</v>
      </c>
      <c r="AC84">
        <v>9.33</v>
      </c>
      <c r="AD84">
        <v>15.27</v>
      </c>
      <c r="AE84">
        <v>31.76</v>
      </c>
      <c r="AF84">
        <v>8.5500000000000007</v>
      </c>
      <c r="AG84">
        <v>40.340000000000003</v>
      </c>
      <c r="AH84">
        <v>67.62</v>
      </c>
      <c r="AI84">
        <v>15.94</v>
      </c>
      <c r="AJ84">
        <v>0</v>
      </c>
      <c r="AK84">
        <v>49.16</v>
      </c>
      <c r="AL84">
        <v>68.31</v>
      </c>
      <c r="AM84">
        <v>15.24</v>
      </c>
      <c r="AN84">
        <v>0.68</v>
      </c>
      <c r="AO84">
        <v>0</v>
      </c>
      <c r="AP84">
        <v>1.48</v>
      </c>
      <c r="AQ84">
        <v>41.16</v>
      </c>
      <c r="AR84">
        <v>34.049999999999997</v>
      </c>
      <c r="AS84">
        <v>30.46</v>
      </c>
      <c r="AT84">
        <v>19.27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2739.0799999999995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552.70000000000005</v>
      </c>
      <c r="L85">
        <v>535.82000000000005</v>
      </c>
      <c r="M85">
        <v>88.66</v>
      </c>
      <c r="N85">
        <v>114.45</v>
      </c>
      <c r="O85">
        <v>119.82</v>
      </c>
      <c r="P85">
        <v>98.58</v>
      </c>
      <c r="Q85">
        <v>19.8</v>
      </c>
      <c r="R85">
        <v>40.85</v>
      </c>
      <c r="S85">
        <v>25.35</v>
      </c>
      <c r="T85">
        <v>0</v>
      </c>
      <c r="U85">
        <v>403.57</v>
      </c>
      <c r="V85">
        <v>14.07</v>
      </c>
      <c r="W85">
        <v>44.17</v>
      </c>
      <c r="X85">
        <v>142.43</v>
      </c>
      <c r="Y85">
        <v>0</v>
      </c>
      <c r="Z85">
        <v>6.28</v>
      </c>
      <c r="AA85">
        <v>40.619999999999997</v>
      </c>
      <c r="AB85">
        <v>12.69</v>
      </c>
      <c r="AC85">
        <v>9.33</v>
      </c>
      <c r="AD85">
        <v>7.63</v>
      </c>
      <c r="AE85">
        <v>31.76</v>
      </c>
      <c r="AF85">
        <v>8.5500000000000007</v>
      </c>
      <c r="AG85">
        <v>40.340000000000003</v>
      </c>
      <c r="AH85">
        <v>45.08</v>
      </c>
      <c r="AI85">
        <v>15.94</v>
      </c>
      <c r="AJ85">
        <v>0</v>
      </c>
      <c r="AK85">
        <v>49.16</v>
      </c>
      <c r="AL85">
        <v>14.56</v>
      </c>
      <c r="AM85">
        <v>15.24</v>
      </c>
      <c r="AN85">
        <v>0.68</v>
      </c>
      <c r="AO85">
        <v>0</v>
      </c>
      <c r="AP85">
        <v>1.48</v>
      </c>
      <c r="AQ85">
        <v>41.16</v>
      </c>
      <c r="AR85">
        <v>34.049999999999997</v>
      </c>
      <c r="AS85">
        <v>30.46</v>
      </c>
      <c r="AT85">
        <v>19.27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2624.5499999999997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552.70000000000005</v>
      </c>
      <c r="L86">
        <v>535.82000000000005</v>
      </c>
      <c r="M86">
        <v>88.66</v>
      </c>
      <c r="N86">
        <v>114.45</v>
      </c>
      <c r="O86">
        <v>119.82</v>
      </c>
      <c r="P86">
        <v>98.58</v>
      </c>
      <c r="Q86">
        <v>20.09</v>
      </c>
      <c r="R86">
        <v>40.85</v>
      </c>
      <c r="S86">
        <v>25.35</v>
      </c>
      <c r="T86">
        <v>0</v>
      </c>
      <c r="U86">
        <v>403.57</v>
      </c>
      <c r="V86">
        <v>14.07</v>
      </c>
      <c r="W86">
        <v>44.17</v>
      </c>
      <c r="X86">
        <v>142.43</v>
      </c>
      <c r="Y86">
        <v>0</v>
      </c>
      <c r="Z86">
        <v>6.28</v>
      </c>
      <c r="AA86">
        <v>40.619999999999997</v>
      </c>
      <c r="AB86">
        <v>12.69</v>
      </c>
      <c r="AC86">
        <v>9.33</v>
      </c>
      <c r="AD86">
        <v>0</v>
      </c>
      <c r="AE86">
        <v>31.76</v>
      </c>
      <c r="AF86">
        <v>8.5500000000000007</v>
      </c>
      <c r="AG86">
        <v>40.340000000000003</v>
      </c>
      <c r="AH86">
        <v>45.08</v>
      </c>
      <c r="AI86">
        <v>3.44</v>
      </c>
      <c r="AJ86">
        <v>0</v>
      </c>
      <c r="AK86">
        <v>49.16</v>
      </c>
      <c r="AL86">
        <v>12.32</v>
      </c>
      <c r="AM86">
        <v>15.24</v>
      </c>
      <c r="AN86">
        <v>0.68</v>
      </c>
      <c r="AO86">
        <v>0</v>
      </c>
      <c r="AP86">
        <v>1.48</v>
      </c>
      <c r="AQ86">
        <v>31.51</v>
      </c>
      <c r="AR86">
        <v>34.049999999999997</v>
      </c>
      <c r="AS86">
        <v>30.46</v>
      </c>
      <c r="AT86">
        <v>19.27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2592.8200000000002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600.89</v>
      </c>
      <c r="L87">
        <v>535.82000000000005</v>
      </c>
      <c r="M87">
        <v>88.66</v>
      </c>
      <c r="N87">
        <v>114.45</v>
      </c>
      <c r="O87">
        <v>119.82</v>
      </c>
      <c r="P87">
        <v>98.58</v>
      </c>
      <c r="Q87">
        <v>19.75</v>
      </c>
      <c r="R87">
        <v>40.85</v>
      </c>
      <c r="S87">
        <v>25.35</v>
      </c>
      <c r="T87">
        <v>0</v>
      </c>
      <c r="U87">
        <v>403.57</v>
      </c>
      <c r="V87">
        <v>14.07</v>
      </c>
      <c r="W87">
        <v>44.17</v>
      </c>
      <c r="X87">
        <v>142.43</v>
      </c>
      <c r="Y87">
        <v>0</v>
      </c>
      <c r="Z87">
        <v>6.28</v>
      </c>
      <c r="AA87">
        <v>40.619999999999997</v>
      </c>
      <c r="AB87">
        <v>12.69</v>
      </c>
      <c r="AC87">
        <v>9.33</v>
      </c>
      <c r="AD87">
        <v>0</v>
      </c>
      <c r="AE87">
        <v>15.88</v>
      </c>
      <c r="AF87">
        <v>8.5500000000000007</v>
      </c>
      <c r="AG87">
        <v>40.340000000000003</v>
      </c>
      <c r="AH87">
        <v>36.97</v>
      </c>
      <c r="AI87">
        <v>3.44</v>
      </c>
      <c r="AJ87">
        <v>0</v>
      </c>
      <c r="AK87">
        <v>49.16</v>
      </c>
      <c r="AL87">
        <v>12.32</v>
      </c>
      <c r="AM87">
        <v>15.24</v>
      </c>
      <c r="AN87">
        <v>0.68</v>
      </c>
      <c r="AO87">
        <v>0</v>
      </c>
      <c r="AP87">
        <v>1.48</v>
      </c>
      <c r="AQ87">
        <v>31.51</v>
      </c>
      <c r="AR87">
        <v>33.520000000000003</v>
      </c>
      <c r="AS87">
        <v>30.46</v>
      </c>
      <c r="AT87">
        <v>19.27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2616.15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658.34</v>
      </c>
      <c r="L88">
        <v>535.82000000000005</v>
      </c>
      <c r="M88">
        <v>88.66</v>
      </c>
      <c r="N88">
        <v>114.45</v>
      </c>
      <c r="O88">
        <v>119.82</v>
      </c>
      <c r="P88">
        <v>98.58</v>
      </c>
      <c r="Q88">
        <v>19.75</v>
      </c>
      <c r="R88">
        <v>40.85</v>
      </c>
      <c r="S88">
        <v>25.35</v>
      </c>
      <c r="T88">
        <v>0</v>
      </c>
      <c r="U88">
        <v>403.57</v>
      </c>
      <c r="V88">
        <v>14.07</v>
      </c>
      <c r="W88">
        <v>44.17</v>
      </c>
      <c r="X88">
        <v>142.43</v>
      </c>
      <c r="Y88">
        <v>0</v>
      </c>
      <c r="Z88">
        <v>6.28</v>
      </c>
      <c r="AA88">
        <v>40.619999999999997</v>
      </c>
      <c r="AB88">
        <v>12.69</v>
      </c>
      <c r="AC88">
        <v>9.33</v>
      </c>
      <c r="AD88">
        <v>0</v>
      </c>
      <c r="AE88">
        <v>15.88</v>
      </c>
      <c r="AF88">
        <v>8.5500000000000007</v>
      </c>
      <c r="AG88">
        <v>40.340000000000003</v>
      </c>
      <c r="AH88">
        <v>18.25</v>
      </c>
      <c r="AI88">
        <v>3.44</v>
      </c>
      <c r="AJ88">
        <v>0</v>
      </c>
      <c r="AK88">
        <v>49.16</v>
      </c>
      <c r="AL88">
        <v>12.32</v>
      </c>
      <c r="AM88">
        <v>15.24</v>
      </c>
      <c r="AN88">
        <v>0.68</v>
      </c>
      <c r="AO88">
        <v>0</v>
      </c>
      <c r="AP88">
        <v>1.48</v>
      </c>
      <c r="AQ88">
        <v>30.23</v>
      </c>
      <c r="AR88">
        <v>33.520000000000003</v>
      </c>
      <c r="AS88">
        <v>30.46</v>
      </c>
      <c r="AT88">
        <v>19.27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2653.6000000000004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658.34</v>
      </c>
      <c r="L89">
        <v>539.22</v>
      </c>
      <c r="M89">
        <v>88.66</v>
      </c>
      <c r="N89">
        <v>114.45</v>
      </c>
      <c r="O89">
        <v>119.82</v>
      </c>
      <c r="P89">
        <v>98.58</v>
      </c>
      <c r="Q89">
        <v>19.75</v>
      </c>
      <c r="R89">
        <v>40.85</v>
      </c>
      <c r="S89">
        <v>25.35</v>
      </c>
      <c r="T89">
        <v>0</v>
      </c>
      <c r="U89">
        <v>403.57</v>
      </c>
      <c r="V89">
        <v>14.07</v>
      </c>
      <c r="W89">
        <v>44.17</v>
      </c>
      <c r="X89">
        <v>142.43</v>
      </c>
      <c r="Y89">
        <v>0</v>
      </c>
      <c r="Z89">
        <v>6.28</v>
      </c>
      <c r="AA89">
        <v>40.619999999999997</v>
      </c>
      <c r="AB89">
        <v>12.69</v>
      </c>
      <c r="AC89">
        <v>9.33</v>
      </c>
      <c r="AD89">
        <v>0</v>
      </c>
      <c r="AE89">
        <v>15.88</v>
      </c>
      <c r="AF89">
        <v>8.5500000000000007</v>
      </c>
      <c r="AG89">
        <v>40.340000000000003</v>
      </c>
      <c r="AH89">
        <v>18.25</v>
      </c>
      <c r="AI89">
        <v>15.71</v>
      </c>
      <c r="AJ89">
        <v>0</v>
      </c>
      <c r="AK89">
        <v>49.16</v>
      </c>
      <c r="AL89">
        <v>12.32</v>
      </c>
      <c r="AM89">
        <v>10.15</v>
      </c>
      <c r="AN89">
        <v>0.68</v>
      </c>
      <c r="AO89">
        <v>0</v>
      </c>
      <c r="AP89">
        <v>1.48</v>
      </c>
      <c r="AQ89">
        <v>30.23</v>
      </c>
      <c r="AR89">
        <v>33.520000000000003</v>
      </c>
      <c r="AS89">
        <v>30.46</v>
      </c>
      <c r="AT89">
        <v>19.27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2664.1800000000003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658.34</v>
      </c>
      <c r="L90">
        <v>539.26</v>
      </c>
      <c r="M90">
        <v>88.66</v>
      </c>
      <c r="N90">
        <v>114.45</v>
      </c>
      <c r="O90">
        <v>119.82</v>
      </c>
      <c r="P90">
        <v>98.58</v>
      </c>
      <c r="Q90">
        <v>19.75</v>
      </c>
      <c r="R90">
        <v>40.85</v>
      </c>
      <c r="S90">
        <v>25.35</v>
      </c>
      <c r="T90">
        <v>0</v>
      </c>
      <c r="U90">
        <v>403.57</v>
      </c>
      <c r="V90">
        <v>14.07</v>
      </c>
      <c r="W90">
        <v>44.17</v>
      </c>
      <c r="X90">
        <v>142.43</v>
      </c>
      <c r="Y90">
        <v>0</v>
      </c>
      <c r="Z90">
        <v>6.28</v>
      </c>
      <c r="AA90">
        <v>27.08</v>
      </c>
      <c r="AB90">
        <v>12.69</v>
      </c>
      <c r="AC90">
        <v>9.33</v>
      </c>
      <c r="AD90">
        <v>0</v>
      </c>
      <c r="AE90">
        <v>15.88</v>
      </c>
      <c r="AF90">
        <v>8.5500000000000007</v>
      </c>
      <c r="AG90">
        <v>40.340000000000003</v>
      </c>
      <c r="AH90">
        <v>0</v>
      </c>
      <c r="AI90">
        <v>15.71</v>
      </c>
      <c r="AJ90">
        <v>0</v>
      </c>
      <c r="AK90">
        <v>49.16</v>
      </c>
      <c r="AL90">
        <v>12.32</v>
      </c>
      <c r="AM90">
        <v>10.15</v>
      </c>
      <c r="AN90">
        <v>0.68</v>
      </c>
      <c r="AO90">
        <v>0</v>
      </c>
      <c r="AP90">
        <v>1.48</v>
      </c>
      <c r="AQ90">
        <v>20.149999999999999</v>
      </c>
      <c r="AR90">
        <v>33.520000000000003</v>
      </c>
      <c r="AS90">
        <v>30.46</v>
      </c>
      <c r="AT90">
        <v>19.27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2622.3500000000004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658.34</v>
      </c>
      <c r="L91">
        <v>539.26</v>
      </c>
      <c r="M91">
        <v>88.66</v>
      </c>
      <c r="N91">
        <v>114.45</v>
      </c>
      <c r="O91">
        <v>119.82</v>
      </c>
      <c r="P91">
        <v>98.58</v>
      </c>
      <c r="Q91">
        <v>19.75</v>
      </c>
      <c r="R91">
        <v>40.85</v>
      </c>
      <c r="S91">
        <v>25.35</v>
      </c>
      <c r="T91">
        <v>0</v>
      </c>
      <c r="U91">
        <v>403.57</v>
      </c>
      <c r="V91">
        <v>14.07</v>
      </c>
      <c r="W91">
        <v>44.17</v>
      </c>
      <c r="X91">
        <v>142.43</v>
      </c>
      <c r="Y91">
        <v>0</v>
      </c>
      <c r="Z91">
        <v>6.28</v>
      </c>
      <c r="AA91">
        <v>27.08</v>
      </c>
      <c r="AB91">
        <v>12.69</v>
      </c>
      <c r="AC91">
        <v>9.33</v>
      </c>
      <c r="AD91">
        <v>0</v>
      </c>
      <c r="AE91">
        <v>15.88</v>
      </c>
      <c r="AF91">
        <v>8.5500000000000007</v>
      </c>
      <c r="AG91">
        <v>40.340000000000003</v>
      </c>
      <c r="AH91">
        <v>0</v>
      </c>
      <c r="AI91">
        <v>15.71</v>
      </c>
      <c r="AJ91">
        <v>0</v>
      </c>
      <c r="AK91">
        <v>49.16</v>
      </c>
      <c r="AL91">
        <v>12.32</v>
      </c>
      <c r="AM91">
        <v>10.15</v>
      </c>
      <c r="AN91">
        <v>0.68</v>
      </c>
      <c r="AO91">
        <v>0</v>
      </c>
      <c r="AP91">
        <v>1.48</v>
      </c>
      <c r="AQ91">
        <v>20.149999999999999</v>
      </c>
      <c r="AR91">
        <v>33.520000000000003</v>
      </c>
      <c r="AS91">
        <v>30.46</v>
      </c>
      <c r="AT91">
        <v>19.27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2622.3500000000004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658.34</v>
      </c>
      <c r="L92">
        <v>539.26</v>
      </c>
      <c r="M92">
        <v>88.66</v>
      </c>
      <c r="N92">
        <v>114.45</v>
      </c>
      <c r="O92">
        <v>119.82</v>
      </c>
      <c r="P92">
        <v>98.58</v>
      </c>
      <c r="Q92">
        <v>19.75</v>
      </c>
      <c r="R92">
        <v>40.85</v>
      </c>
      <c r="S92">
        <v>25.35</v>
      </c>
      <c r="T92">
        <v>0</v>
      </c>
      <c r="U92">
        <v>403.57</v>
      </c>
      <c r="V92">
        <v>14.07</v>
      </c>
      <c r="W92">
        <v>44.17</v>
      </c>
      <c r="X92">
        <v>142.43</v>
      </c>
      <c r="Y92">
        <v>0</v>
      </c>
      <c r="Z92">
        <v>6.28</v>
      </c>
      <c r="AA92">
        <v>27.08</v>
      </c>
      <c r="AB92">
        <v>12.69</v>
      </c>
      <c r="AC92">
        <v>9.33</v>
      </c>
      <c r="AD92">
        <v>0</v>
      </c>
      <c r="AE92">
        <v>15.88</v>
      </c>
      <c r="AF92">
        <v>8.5500000000000007</v>
      </c>
      <c r="AG92">
        <v>40.340000000000003</v>
      </c>
      <c r="AH92">
        <v>0</v>
      </c>
      <c r="AI92">
        <v>15.71</v>
      </c>
      <c r="AJ92">
        <v>0</v>
      </c>
      <c r="AK92">
        <v>49.16</v>
      </c>
      <c r="AL92">
        <v>25.76</v>
      </c>
      <c r="AM92">
        <v>5.08</v>
      </c>
      <c r="AN92">
        <v>0.68</v>
      </c>
      <c r="AO92">
        <v>0</v>
      </c>
      <c r="AP92">
        <v>1.48</v>
      </c>
      <c r="AQ92">
        <v>20.149999999999999</v>
      </c>
      <c r="AR92">
        <v>33.520000000000003</v>
      </c>
      <c r="AS92">
        <v>30.46</v>
      </c>
      <c r="AT92">
        <v>19.27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2630.7200000000003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658.34</v>
      </c>
      <c r="L93">
        <v>539.26</v>
      </c>
      <c r="M93">
        <v>88.66</v>
      </c>
      <c r="N93">
        <v>114.45</v>
      </c>
      <c r="O93">
        <v>119.82</v>
      </c>
      <c r="P93">
        <v>98.58</v>
      </c>
      <c r="Q93">
        <v>19.75</v>
      </c>
      <c r="R93">
        <v>40.85</v>
      </c>
      <c r="S93">
        <v>25.35</v>
      </c>
      <c r="T93">
        <v>0</v>
      </c>
      <c r="U93">
        <v>403.57</v>
      </c>
      <c r="V93">
        <v>14.07</v>
      </c>
      <c r="W93">
        <v>44.17</v>
      </c>
      <c r="X93">
        <v>142.43</v>
      </c>
      <c r="Y93">
        <v>0</v>
      </c>
      <c r="Z93">
        <v>6.28</v>
      </c>
      <c r="AA93">
        <v>27.08</v>
      </c>
      <c r="AB93">
        <v>12.69</v>
      </c>
      <c r="AC93">
        <v>9.33</v>
      </c>
      <c r="AD93">
        <v>0</v>
      </c>
      <c r="AE93">
        <v>15.88</v>
      </c>
      <c r="AF93">
        <v>8.5500000000000007</v>
      </c>
      <c r="AG93">
        <v>40.340000000000003</v>
      </c>
      <c r="AH93">
        <v>0</v>
      </c>
      <c r="AI93">
        <v>15.71</v>
      </c>
      <c r="AJ93">
        <v>0</v>
      </c>
      <c r="AK93">
        <v>49.16</v>
      </c>
      <c r="AL93">
        <v>25.76</v>
      </c>
      <c r="AM93">
        <v>5.08</v>
      </c>
      <c r="AN93">
        <v>0.68</v>
      </c>
      <c r="AO93">
        <v>0</v>
      </c>
      <c r="AP93">
        <v>1.48</v>
      </c>
      <c r="AQ93">
        <v>20.149999999999999</v>
      </c>
      <c r="AR93">
        <v>33.520000000000003</v>
      </c>
      <c r="AS93">
        <v>30.46</v>
      </c>
      <c r="AT93">
        <v>19.27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2630.7200000000003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658.34</v>
      </c>
      <c r="L94">
        <v>539.26</v>
      </c>
      <c r="M94">
        <v>88.66</v>
      </c>
      <c r="N94">
        <v>114.45</v>
      </c>
      <c r="O94">
        <v>119.82</v>
      </c>
      <c r="P94">
        <v>98.58</v>
      </c>
      <c r="Q94">
        <v>19.75</v>
      </c>
      <c r="R94">
        <v>40.85</v>
      </c>
      <c r="S94">
        <v>25.35</v>
      </c>
      <c r="T94">
        <v>0</v>
      </c>
      <c r="U94">
        <v>403.57</v>
      </c>
      <c r="V94">
        <v>14.07</v>
      </c>
      <c r="W94">
        <v>44.17</v>
      </c>
      <c r="X94">
        <v>142.43</v>
      </c>
      <c r="Y94">
        <v>0</v>
      </c>
      <c r="Z94">
        <v>6.28</v>
      </c>
      <c r="AA94">
        <v>27.08</v>
      </c>
      <c r="AB94">
        <v>12.69</v>
      </c>
      <c r="AC94">
        <v>9.33</v>
      </c>
      <c r="AD94">
        <v>0</v>
      </c>
      <c r="AE94">
        <v>15.88</v>
      </c>
      <c r="AF94">
        <v>8.5500000000000007</v>
      </c>
      <c r="AG94">
        <v>40.340000000000003</v>
      </c>
      <c r="AH94">
        <v>0</v>
      </c>
      <c r="AI94">
        <v>15.71</v>
      </c>
      <c r="AJ94">
        <v>0</v>
      </c>
      <c r="AK94">
        <v>49.16</v>
      </c>
      <c r="AL94">
        <v>25.76</v>
      </c>
      <c r="AM94">
        <v>5.08</v>
      </c>
      <c r="AN94">
        <v>0.68</v>
      </c>
      <c r="AO94">
        <v>0</v>
      </c>
      <c r="AP94">
        <v>1.48</v>
      </c>
      <c r="AQ94">
        <v>20.149999999999999</v>
      </c>
      <c r="AR94">
        <v>33.520000000000003</v>
      </c>
      <c r="AS94">
        <v>30.46</v>
      </c>
      <c r="AT94">
        <v>19.27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2630.7200000000003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658.34</v>
      </c>
      <c r="L95">
        <v>539.26</v>
      </c>
      <c r="M95">
        <v>88.66</v>
      </c>
      <c r="N95">
        <v>114.45</v>
      </c>
      <c r="O95">
        <v>119.82</v>
      </c>
      <c r="P95">
        <v>98.58</v>
      </c>
      <c r="Q95">
        <v>20.09</v>
      </c>
      <c r="R95">
        <v>40.85</v>
      </c>
      <c r="S95">
        <v>25.35</v>
      </c>
      <c r="T95">
        <v>0</v>
      </c>
      <c r="U95">
        <v>403.57</v>
      </c>
      <c r="V95">
        <v>14.07</v>
      </c>
      <c r="W95">
        <v>44.17</v>
      </c>
      <c r="X95">
        <v>142.43</v>
      </c>
      <c r="Y95">
        <v>0</v>
      </c>
      <c r="Z95">
        <v>12.57</v>
      </c>
      <c r="AA95">
        <v>11.42</v>
      </c>
      <c r="AB95">
        <v>12.69</v>
      </c>
      <c r="AC95">
        <v>9.33</v>
      </c>
      <c r="AD95">
        <v>0</v>
      </c>
      <c r="AE95">
        <v>15.88</v>
      </c>
      <c r="AF95">
        <v>8.5500000000000007</v>
      </c>
      <c r="AG95">
        <v>40.340000000000003</v>
      </c>
      <c r="AH95">
        <v>0</v>
      </c>
      <c r="AI95">
        <v>0</v>
      </c>
      <c r="AJ95">
        <v>0</v>
      </c>
      <c r="AK95">
        <v>49.16</v>
      </c>
      <c r="AL95">
        <v>25.76</v>
      </c>
      <c r="AM95">
        <v>0</v>
      </c>
      <c r="AN95">
        <v>0.68</v>
      </c>
      <c r="AO95">
        <v>0</v>
      </c>
      <c r="AP95">
        <v>1.48</v>
      </c>
      <c r="AQ95">
        <v>20.149999999999999</v>
      </c>
      <c r="AR95">
        <v>33.520000000000003</v>
      </c>
      <c r="AS95">
        <v>30.46</v>
      </c>
      <c r="AT95">
        <v>19.27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2600.9000000000005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658.34</v>
      </c>
      <c r="L96">
        <v>539.26</v>
      </c>
      <c r="M96">
        <v>88.66</v>
      </c>
      <c r="N96">
        <v>114.45</v>
      </c>
      <c r="O96">
        <v>119.82</v>
      </c>
      <c r="P96">
        <v>98.58</v>
      </c>
      <c r="Q96">
        <v>20.09</v>
      </c>
      <c r="R96">
        <v>40.85</v>
      </c>
      <c r="S96">
        <v>25.35</v>
      </c>
      <c r="T96">
        <v>0</v>
      </c>
      <c r="U96">
        <v>403.57</v>
      </c>
      <c r="V96">
        <v>14.07</v>
      </c>
      <c r="W96">
        <v>44.17</v>
      </c>
      <c r="X96">
        <v>142.43</v>
      </c>
      <c r="Y96">
        <v>0</v>
      </c>
      <c r="Z96">
        <v>12.57</v>
      </c>
      <c r="AA96">
        <v>11.42</v>
      </c>
      <c r="AB96">
        <v>12.69</v>
      </c>
      <c r="AC96">
        <v>9.33</v>
      </c>
      <c r="AD96">
        <v>0</v>
      </c>
      <c r="AE96">
        <v>15.88</v>
      </c>
      <c r="AF96">
        <v>8.5500000000000007</v>
      </c>
      <c r="AG96">
        <v>40.340000000000003</v>
      </c>
      <c r="AH96">
        <v>0</v>
      </c>
      <c r="AI96">
        <v>0</v>
      </c>
      <c r="AJ96">
        <v>0</v>
      </c>
      <c r="AK96">
        <v>49.16</v>
      </c>
      <c r="AL96">
        <v>25.76</v>
      </c>
      <c r="AM96">
        <v>0</v>
      </c>
      <c r="AN96">
        <v>0.68</v>
      </c>
      <c r="AO96">
        <v>0</v>
      </c>
      <c r="AP96">
        <v>1.48</v>
      </c>
      <c r="AQ96">
        <v>20.149999999999999</v>
      </c>
      <c r="AR96">
        <v>33.520000000000003</v>
      </c>
      <c r="AS96">
        <v>30.46</v>
      </c>
      <c r="AT96">
        <v>19.27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2600.9000000000005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643.49</v>
      </c>
      <c r="L97">
        <v>535.82000000000005</v>
      </c>
      <c r="M97">
        <v>88.66</v>
      </c>
      <c r="N97">
        <v>114.45</v>
      </c>
      <c r="O97">
        <v>119.82</v>
      </c>
      <c r="P97">
        <v>98.58</v>
      </c>
      <c r="Q97">
        <v>20.09</v>
      </c>
      <c r="R97">
        <v>40.85</v>
      </c>
      <c r="S97">
        <v>25.35</v>
      </c>
      <c r="T97">
        <v>0</v>
      </c>
      <c r="U97">
        <v>403.57</v>
      </c>
      <c r="V97">
        <v>14.07</v>
      </c>
      <c r="W97">
        <v>44.17</v>
      </c>
      <c r="X97">
        <v>142.43</v>
      </c>
      <c r="Y97">
        <v>0</v>
      </c>
      <c r="Z97">
        <v>12.57</v>
      </c>
      <c r="AA97">
        <v>11.42</v>
      </c>
      <c r="AB97">
        <v>12.69</v>
      </c>
      <c r="AC97">
        <v>9.33</v>
      </c>
      <c r="AD97">
        <v>0</v>
      </c>
      <c r="AE97">
        <v>15.88</v>
      </c>
      <c r="AF97">
        <v>8.5500000000000007</v>
      </c>
      <c r="AG97">
        <v>40.340000000000003</v>
      </c>
      <c r="AH97">
        <v>0</v>
      </c>
      <c r="AI97">
        <v>0</v>
      </c>
      <c r="AJ97">
        <v>0</v>
      </c>
      <c r="AK97">
        <v>49.16</v>
      </c>
      <c r="AL97">
        <v>25.76</v>
      </c>
      <c r="AM97">
        <v>0</v>
      </c>
      <c r="AN97">
        <v>0.68</v>
      </c>
      <c r="AO97">
        <v>0</v>
      </c>
      <c r="AP97">
        <v>1.48</v>
      </c>
      <c r="AQ97">
        <v>10.08</v>
      </c>
      <c r="AR97">
        <v>33.520000000000003</v>
      </c>
      <c r="AS97">
        <v>30.46</v>
      </c>
      <c r="AT97">
        <v>19.27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2572.5400000000004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643.49</v>
      </c>
      <c r="L98">
        <v>535.82000000000005</v>
      </c>
      <c r="M98">
        <v>88.66</v>
      </c>
      <c r="N98">
        <v>114.45</v>
      </c>
      <c r="O98">
        <v>119.82</v>
      </c>
      <c r="P98">
        <v>98.58</v>
      </c>
      <c r="Q98">
        <v>20.09</v>
      </c>
      <c r="R98">
        <v>40.85</v>
      </c>
      <c r="S98">
        <v>25.35</v>
      </c>
      <c r="T98">
        <v>0</v>
      </c>
      <c r="U98">
        <v>403.57</v>
      </c>
      <c r="V98">
        <v>14.07</v>
      </c>
      <c r="W98">
        <v>44.17</v>
      </c>
      <c r="X98">
        <v>142.43</v>
      </c>
      <c r="Y98">
        <v>0</v>
      </c>
      <c r="Z98">
        <v>12.57</v>
      </c>
      <c r="AA98">
        <v>0</v>
      </c>
      <c r="AB98">
        <v>12.69</v>
      </c>
      <c r="AC98">
        <v>0</v>
      </c>
      <c r="AD98">
        <v>0</v>
      </c>
      <c r="AE98">
        <v>15.88</v>
      </c>
      <c r="AF98">
        <v>8.5500000000000007</v>
      </c>
      <c r="AG98">
        <v>40.340000000000003</v>
      </c>
      <c r="AH98">
        <v>0</v>
      </c>
      <c r="AI98">
        <v>0</v>
      </c>
      <c r="AJ98">
        <v>0</v>
      </c>
      <c r="AK98">
        <v>49.16</v>
      </c>
      <c r="AL98">
        <v>25.76</v>
      </c>
      <c r="AM98">
        <v>0</v>
      </c>
      <c r="AN98">
        <v>0.68</v>
      </c>
      <c r="AO98">
        <v>0</v>
      </c>
      <c r="AP98">
        <v>1.48</v>
      </c>
      <c r="AQ98">
        <v>10.08</v>
      </c>
      <c r="AR98">
        <v>33.520000000000003</v>
      </c>
      <c r="AS98">
        <v>30.46</v>
      </c>
      <c r="AT98">
        <v>19.27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2551.7900000000004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11.611507499999972</v>
      </c>
      <c r="L99">
        <f t="shared" si="2"/>
        <v>10.726197499999993</v>
      </c>
      <c r="M99">
        <f t="shared" si="2"/>
        <v>2.0140824999999989</v>
      </c>
      <c r="N99">
        <f t="shared" si="2"/>
        <v>2.6674225000000025</v>
      </c>
      <c r="O99">
        <f t="shared" si="2"/>
        <v>2.875679999999996</v>
      </c>
      <c r="P99">
        <f t="shared" si="2"/>
        <v>2.2707850000000001</v>
      </c>
      <c r="Q99">
        <f t="shared" si="2"/>
        <v>0.38795500000000027</v>
      </c>
      <c r="R99">
        <f t="shared" si="2"/>
        <v>0.79992249999999987</v>
      </c>
      <c r="S99">
        <f t="shared" si="2"/>
        <v>0.51223249999999976</v>
      </c>
      <c r="T99">
        <f t="shared" si="2"/>
        <v>0</v>
      </c>
      <c r="U99">
        <f t="shared" si="2"/>
        <v>9.6574249999999946</v>
      </c>
      <c r="V99">
        <f t="shared" si="2"/>
        <v>0.34013999999999933</v>
      </c>
      <c r="W99">
        <f t="shared" si="2"/>
        <v>0.94775250000000077</v>
      </c>
      <c r="X99">
        <f t="shared" si="2"/>
        <v>3.0398875000000021</v>
      </c>
      <c r="Y99">
        <f t="shared" si="2"/>
        <v>0</v>
      </c>
      <c r="Z99">
        <f t="shared" si="2"/>
        <v>0.26548749999999993</v>
      </c>
      <c r="AA99">
        <f t="shared" si="2"/>
        <v>0.29691250000000002</v>
      </c>
      <c r="AB99">
        <f t="shared" si="2"/>
        <v>0.30689000000000038</v>
      </c>
      <c r="AC99">
        <f t="shared" si="2"/>
        <v>0.17965500000000009</v>
      </c>
      <c r="AD99">
        <f t="shared" si="2"/>
        <v>0.14132500000000001</v>
      </c>
      <c r="AE99">
        <f t="shared" si="2"/>
        <v>0.43273000000000045</v>
      </c>
      <c r="AF99">
        <f t="shared" si="2"/>
        <v>0.28630499999999959</v>
      </c>
      <c r="AG99">
        <f t="shared" si="2"/>
        <v>0.96816000000000135</v>
      </c>
      <c r="AH99">
        <f t="shared" si="2"/>
        <v>0.66163499999999975</v>
      </c>
      <c r="AI99">
        <f t="shared" si="2"/>
        <v>9.507999999999997E-2</v>
      </c>
      <c r="AJ99">
        <f t="shared" si="2"/>
        <v>0</v>
      </c>
      <c r="AK99">
        <f t="shared" si="2"/>
        <v>1.1798399999999982</v>
      </c>
      <c r="AL99">
        <f t="shared" si="2"/>
        <v>0.57022500000000098</v>
      </c>
      <c r="AM99">
        <f t="shared" si="2"/>
        <v>0.19276750000000004</v>
      </c>
      <c r="AN99">
        <f t="shared" si="2"/>
        <v>1.6970000000000013E-2</v>
      </c>
      <c r="AO99">
        <f t="shared" si="2"/>
        <v>0</v>
      </c>
      <c r="AP99">
        <f t="shared" si="2"/>
        <v>3.2560000000000033E-2</v>
      </c>
      <c r="AQ99">
        <f t="shared" si="2"/>
        <v>0.41144000000000031</v>
      </c>
      <c r="AR99">
        <f t="shared" si="2"/>
        <v>0.82839000000000029</v>
      </c>
      <c r="AS99">
        <f t="shared" si="2"/>
        <v>0.7343550000000002</v>
      </c>
      <c r="AT99">
        <f t="shared" si="2"/>
        <v>0.44687749999999965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55.898595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45745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260.77999999999997</v>
      </c>
      <c r="C3" s="35">
        <v>86.93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115.26</v>
      </c>
      <c r="N3">
        <v>272.49</v>
      </c>
      <c r="O3">
        <v>0</v>
      </c>
      <c r="P3">
        <v>2.79</v>
      </c>
      <c r="Q3">
        <v>2.58</v>
      </c>
      <c r="R3" s="94">
        <v>0</v>
      </c>
      <c r="S3" s="94">
        <v>0</v>
      </c>
      <c r="T3" s="94">
        <v>0</v>
      </c>
      <c r="U3">
        <v>3</v>
      </c>
      <c r="V3">
        <v>0</v>
      </c>
      <c r="W3">
        <v>1.87</v>
      </c>
      <c r="X3">
        <v>61.5</v>
      </c>
      <c r="Y3">
        <v>20.5</v>
      </c>
      <c r="Z3">
        <v>20.5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10.66</v>
      </c>
      <c r="AH3">
        <v>48.67</v>
      </c>
      <c r="AI3">
        <v>48.66</v>
      </c>
      <c r="AJ3">
        <v>30.78</v>
      </c>
      <c r="AK3">
        <v>0</v>
      </c>
      <c r="AL3">
        <v>0</v>
      </c>
    </row>
    <row r="4" spans="1:39">
      <c r="A4" t="s">
        <v>46</v>
      </c>
      <c r="B4" s="35">
        <v>260.77999999999997</v>
      </c>
      <c r="C4" s="35">
        <v>86.93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115.26</v>
      </c>
      <c r="N4">
        <v>272.49</v>
      </c>
      <c r="O4">
        <v>0</v>
      </c>
      <c r="P4">
        <v>2.79</v>
      </c>
      <c r="Q4">
        <v>2.58</v>
      </c>
      <c r="R4" s="94">
        <v>0</v>
      </c>
      <c r="S4" s="94">
        <v>0</v>
      </c>
      <c r="T4" s="94">
        <v>0</v>
      </c>
      <c r="U4">
        <v>3</v>
      </c>
      <c r="V4">
        <v>0</v>
      </c>
      <c r="W4">
        <v>1.87</v>
      </c>
      <c r="X4">
        <v>61.5</v>
      </c>
      <c r="Y4">
        <v>20.5</v>
      </c>
      <c r="Z4">
        <v>20.5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10.66</v>
      </c>
      <c r="AH4">
        <v>48.67</v>
      </c>
      <c r="AI4">
        <v>48.66</v>
      </c>
      <c r="AJ4">
        <v>30.78</v>
      </c>
      <c r="AK4">
        <v>0</v>
      </c>
      <c r="AL4">
        <v>0</v>
      </c>
    </row>
    <row r="5" spans="1:39">
      <c r="A5" t="s">
        <v>47</v>
      </c>
      <c r="B5" s="35">
        <v>260.77999999999997</v>
      </c>
      <c r="C5" s="35">
        <v>86.93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115.26</v>
      </c>
      <c r="N5">
        <v>272.49</v>
      </c>
      <c r="O5">
        <v>51.75</v>
      </c>
      <c r="P5">
        <v>2.79</v>
      </c>
      <c r="Q5">
        <v>2.58</v>
      </c>
      <c r="R5" s="94">
        <v>0</v>
      </c>
      <c r="S5" s="94">
        <v>0</v>
      </c>
      <c r="T5" s="94">
        <v>0</v>
      </c>
      <c r="U5">
        <v>3</v>
      </c>
      <c r="V5">
        <v>0</v>
      </c>
      <c r="W5">
        <v>1.87</v>
      </c>
      <c r="X5">
        <v>60.49</v>
      </c>
      <c r="Y5">
        <v>20.170000000000002</v>
      </c>
      <c r="Z5">
        <v>20.170000000000002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10.34</v>
      </c>
      <c r="AH5">
        <v>48.67</v>
      </c>
      <c r="AI5">
        <v>48.66</v>
      </c>
      <c r="AJ5">
        <v>31.29</v>
      </c>
      <c r="AK5">
        <v>0</v>
      </c>
      <c r="AL5">
        <v>0</v>
      </c>
    </row>
    <row r="6" spans="1:39">
      <c r="A6" t="s">
        <v>48</v>
      </c>
      <c r="B6" s="35">
        <v>260.77999999999997</v>
      </c>
      <c r="C6" s="35">
        <v>86.93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115.26</v>
      </c>
      <c r="N6">
        <v>272.49</v>
      </c>
      <c r="O6">
        <v>49.68</v>
      </c>
      <c r="P6">
        <v>2.79</v>
      </c>
      <c r="Q6">
        <v>2.58</v>
      </c>
      <c r="R6" s="94">
        <v>0</v>
      </c>
      <c r="S6" s="94">
        <v>0</v>
      </c>
      <c r="T6" s="94">
        <v>0</v>
      </c>
      <c r="U6">
        <v>3</v>
      </c>
      <c r="V6">
        <v>0</v>
      </c>
      <c r="W6">
        <v>1.87</v>
      </c>
      <c r="X6">
        <v>60.49</v>
      </c>
      <c r="Y6">
        <v>20.170000000000002</v>
      </c>
      <c r="Z6">
        <v>20.170000000000002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10.34</v>
      </c>
      <c r="AH6">
        <v>48.67</v>
      </c>
      <c r="AI6">
        <v>48.66</v>
      </c>
      <c r="AJ6">
        <v>31.29</v>
      </c>
      <c r="AK6">
        <v>0</v>
      </c>
      <c r="AL6">
        <v>0</v>
      </c>
    </row>
    <row r="7" spans="1:39">
      <c r="A7" t="s">
        <v>49</v>
      </c>
      <c r="B7" s="35">
        <v>260.77999999999997</v>
      </c>
      <c r="C7" s="35">
        <v>86.93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115.26</v>
      </c>
      <c r="N7">
        <v>272.49</v>
      </c>
      <c r="O7">
        <v>74.97</v>
      </c>
      <c r="P7">
        <v>2.79</v>
      </c>
      <c r="Q7">
        <v>2.74</v>
      </c>
      <c r="R7" s="94">
        <v>0</v>
      </c>
      <c r="S7" s="94">
        <v>0</v>
      </c>
      <c r="T7" s="94">
        <v>0</v>
      </c>
      <c r="U7">
        <v>2.92</v>
      </c>
      <c r="V7">
        <v>0</v>
      </c>
      <c r="W7">
        <v>1.87</v>
      </c>
      <c r="X7">
        <v>60</v>
      </c>
      <c r="Y7">
        <v>20</v>
      </c>
      <c r="Z7">
        <v>20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10</v>
      </c>
      <c r="AH7">
        <v>48.67</v>
      </c>
      <c r="AI7">
        <v>48.66</v>
      </c>
      <c r="AJ7">
        <v>31.29</v>
      </c>
      <c r="AK7">
        <v>0</v>
      </c>
      <c r="AL7">
        <v>0</v>
      </c>
    </row>
    <row r="8" spans="1:39">
      <c r="A8" t="s">
        <v>50</v>
      </c>
      <c r="B8" s="35">
        <v>260.77999999999997</v>
      </c>
      <c r="C8" s="35">
        <v>86.93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115.26</v>
      </c>
      <c r="N8">
        <v>272.49</v>
      </c>
      <c r="O8">
        <v>80.31</v>
      </c>
      <c r="P8">
        <v>2.79</v>
      </c>
      <c r="Q8">
        <v>2.76</v>
      </c>
      <c r="R8" s="94">
        <v>0</v>
      </c>
      <c r="S8" s="94">
        <v>0</v>
      </c>
      <c r="T8" s="94">
        <v>0</v>
      </c>
      <c r="U8">
        <v>2.92</v>
      </c>
      <c r="V8">
        <v>0</v>
      </c>
      <c r="W8">
        <v>1.87</v>
      </c>
      <c r="X8">
        <v>58.5</v>
      </c>
      <c r="Y8">
        <v>19.5</v>
      </c>
      <c r="Z8">
        <v>19.5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10</v>
      </c>
      <c r="AH8">
        <v>48.67</v>
      </c>
      <c r="AI8">
        <v>48.66</v>
      </c>
      <c r="AJ8">
        <v>31.29</v>
      </c>
      <c r="AK8">
        <v>0</v>
      </c>
      <c r="AL8">
        <v>0</v>
      </c>
    </row>
    <row r="9" spans="1:39">
      <c r="A9" t="s">
        <v>51</v>
      </c>
      <c r="B9" s="35">
        <v>260.77999999999997</v>
      </c>
      <c r="C9" s="35">
        <v>86.93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115.26</v>
      </c>
      <c r="N9">
        <v>272.49</v>
      </c>
      <c r="O9">
        <v>85.67</v>
      </c>
      <c r="P9">
        <v>2.79</v>
      </c>
      <c r="Q9">
        <v>2.8</v>
      </c>
      <c r="R9" s="94">
        <v>0</v>
      </c>
      <c r="S9" s="94">
        <v>0</v>
      </c>
      <c r="T9" s="94">
        <v>0</v>
      </c>
      <c r="U9">
        <v>2.92</v>
      </c>
      <c r="V9">
        <v>0</v>
      </c>
      <c r="W9">
        <v>1.87</v>
      </c>
      <c r="X9">
        <v>58.01</v>
      </c>
      <c r="Y9">
        <v>19.329999999999998</v>
      </c>
      <c r="Z9">
        <v>19.329999999999998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13.34</v>
      </c>
      <c r="AH9">
        <v>48.67</v>
      </c>
      <c r="AI9">
        <v>48.66</v>
      </c>
      <c r="AJ9">
        <v>31.29</v>
      </c>
      <c r="AK9">
        <v>0</v>
      </c>
      <c r="AL9">
        <v>0</v>
      </c>
    </row>
    <row r="10" spans="1:39">
      <c r="A10" t="s">
        <v>52</v>
      </c>
      <c r="B10" s="35">
        <v>260.77999999999997</v>
      </c>
      <c r="C10" s="35">
        <v>86.93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115.26</v>
      </c>
      <c r="N10">
        <v>272.49</v>
      </c>
      <c r="O10">
        <v>91.03</v>
      </c>
      <c r="P10">
        <v>2.79</v>
      </c>
      <c r="Q10">
        <v>2.82</v>
      </c>
      <c r="R10" s="94">
        <v>0</v>
      </c>
      <c r="S10" s="94">
        <v>0</v>
      </c>
      <c r="T10" s="94">
        <v>0</v>
      </c>
      <c r="U10">
        <v>2.92</v>
      </c>
      <c r="V10">
        <v>0</v>
      </c>
      <c r="W10">
        <v>1.87</v>
      </c>
      <c r="X10">
        <v>57.49</v>
      </c>
      <c r="Y10">
        <v>19.170000000000002</v>
      </c>
      <c r="Z10">
        <v>19.170000000000002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13.34</v>
      </c>
      <c r="AH10">
        <v>48.67</v>
      </c>
      <c r="AI10">
        <v>48.66</v>
      </c>
      <c r="AJ10">
        <v>31.29</v>
      </c>
      <c r="AK10">
        <v>0</v>
      </c>
      <c r="AL10">
        <v>0</v>
      </c>
    </row>
    <row r="11" spans="1:39">
      <c r="A11" t="s">
        <v>53</v>
      </c>
      <c r="B11" s="35">
        <v>260.77999999999997</v>
      </c>
      <c r="C11" s="35">
        <v>86.93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115.26</v>
      </c>
      <c r="N11">
        <v>272.49</v>
      </c>
      <c r="O11">
        <v>96.38</v>
      </c>
      <c r="P11">
        <v>2.79</v>
      </c>
      <c r="Q11">
        <v>2.8</v>
      </c>
      <c r="R11" s="94">
        <v>0</v>
      </c>
      <c r="S11" s="94">
        <v>0</v>
      </c>
      <c r="T11" s="94">
        <v>0</v>
      </c>
      <c r="U11">
        <v>2.92</v>
      </c>
      <c r="V11">
        <v>0</v>
      </c>
      <c r="W11">
        <v>1.87</v>
      </c>
      <c r="X11">
        <v>55.01</v>
      </c>
      <c r="Y11">
        <v>18.329999999999998</v>
      </c>
      <c r="Z11">
        <v>18.329999999999998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13</v>
      </c>
      <c r="AH11">
        <v>48.33</v>
      </c>
      <c r="AI11">
        <v>48.34</v>
      </c>
      <c r="AJ11">
        <v>31.29</v>
      </c>
      <c r="AK11">
        <v>0</v>
      </c>
      <c r="AL11">
        <v>0</v>
      </c>
    </row>
    <row r="12" spans="1:39">
      <c r="A12" t="s">
        <v>54</v>
      </c>
      <c r="B12" s="35">
        <v>260.77999999999997</v>
      </c>
      <c r="C12" s="35">
        <v>86.93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115.26</v>
      </c>
      <c r="N12">
        <v>272.49</v>
      </c>
      <c r="O12">
        <v>100.4</v>
      </c>
      <c r="P12">
        <v>2.79</v>
      </c>
      <c r="Q12">
        <v>2.8</v>
      </c>
      <c r="R12" s="94">
        <v>0</v>
      </c>
      <c r="S12" s="94">
        <v>0</v>
      </c>
      <c r="T12" s="94">
        <v>0</v>
      </c>
      <c r="U12">
        <v>2.92</v>
      </c>
      <c r="V12">
        <v>0</v>
      </c>
      <c r="W12">
        <v>1.87</v>
      </c>
      <c r="X12">
        <v>52.01</v>
      </c>
      <c r="Y12">
        <v>17.329999999999998</v>
      </c>
      <c r="Z12">
        <v>17.329999999999998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12.66</v>
      </c>
      <c r="AH12">
        <v>48.33</v>
      </c>
      <c r="AI12">
        <v>48.34</v>
      </c>
      <c r="AJ12">
        <v>31.29</v>
      </c>
      <c r="AK12">
        <v>0</v>
      </c>
      <c r="AL12">
        <v>0</v>
      </c>
    </row>
    <row r="13" spans="1:39">
      <c r="A13" t="s">
        <v>55</v>
      </c>
      <c r="B13" s="35">
        <v>260.77999999999997</v>
      </c>
      <c r="C13" s="35">
        <v>86.93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115.26</v>
      </c>
      <c r="N13">
        <v>272.49</v>
      </c>
      <c r="O13">
        <v>100.4</v>
      </c>
      <c r="P13">
        <v>2.79</v>
      </c>
      <c r="Q13">
        <v>2.76</v>
      </c>
      <c r="R13" s="94">
        <v>0</v>
      </c>
      <c r="S13" s="94">
        <v>0</v>
      </c>
      <c r="T13" s="94">
        <v>0</v>
      </c>
      <c r="U13">
        <v>2.77</v>
      </c>
      <c r="V13">
        <v>0</v>
      </c>
      <c r="W13">
        <v>1.87</v>
      </c>
      <c r="X13">
        <v>50.51</v>
      </c>
      <c r="Y13">
        <v>16.829999999999998</v>
      </c>
      <c r="Z13">
        <v>16.829999999999998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12.34</v>
      </c>
      <c r="AH13">
        <v>48.33</v>
      </c>
      <c r="AI13">
        <v>48.34</v>
      </c>
      <c r="AJ13">
        <v>31.29</v>
      </c>
      <c r="AK13">
        <v>0</v>
      </c>
      <c r="AL13">
        <v>0</v>
      </c>
    </row>
    <row r="14" spans="1:39">
      <c r="A14" t="s">
        <v>56</v>
      </c>
      <c r="B14" s="35">
        <v>260.77999999999997</v>
      </c>
      <c r="C14" s="35">
        <v>86.93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115.26</v>
      </c>
      <c r="N14">
        <v>272.49</v>
      </c>
      <c r="O14">
        <v>100.4</v>
      </c>
      <c r="P14">
        <v>2.79</v>
      </c>
      <c r="Q14">
        <v>2.74</v>
      </c>
      <c r="R14" s="94">
        <v>0</v>
      </c>
      <c r="S14" s="94">
        <v>0</v>
      </c>
      <c r="T14" s="94">
        <v>0</v>
      </c>
      <c r="U14">
        <v>2.77</v>
      </c>
      <c r="V14">
        <v>0</v>
      </c>
      <c r="W14">
        <v>1.87</v>
      </c>
      <c r="X14">
        <v>49.99</v>
      </c>
      <c r="Y14">
        <v>16.670000000000002</v>
      </c>
      <c r="Z14">
        <v>16.670000000000002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12</v>
      </c>
      <c r="AH14">
        <v>48.33</v>
      </c>
      <c r="AI14">
        <v>48.34</v>
      </c>
      <c r="AJ14">
        <v>31.29</v>
      </c>
      <c r="AK14">
        <v>0</v>
      </c>
      <c r="AL14">
        <v>0</v>
      </c>
    </row>
    <row r="15" spans="1:39">
      <c r="A15" t="s">
        <v>57</v>
      </c>
      <c r="B15" s="35">
        <v>260.77999999999997</v>
      </c>
      <c r="C15" s="35">
        <v>86.93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70.28</v>
      </c>
      <c r="N15">
        <v>272.49</v>
      </c>
      <c r="O15">
        <v>100.4</v>
      </c>
      <c r="P15">
        <v>2.56</v>
      </c>
      <c r="Q15">
        <v>2.74</v>
      </c>
      <c r="R15" s="94">
        <v>0</v>
      </c>
      <c r="S15" s="94">
        <v>0</v>
      </c>
      <c r="T15" s="94">
        <v>0</v>
      </c>
      <c r="U15">
        <v>2.77</v>
      </c>
      <c r="V15">
        <v>0</v>
      </c>
      <c r="W15">
        <v>1.77</v>
      </c>
      <c r="X15">
        <v>49.5</v>
      </c>
      <c r="Y15">
        <v>16.5</v>
      </c>
      <c r="Z15">
        <v>16.5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11.66</v>
      </c>
      <c r="AH15">
        <v>48</v>
      </c>
      <c r="AI15">
        <v>48</v>
      </c>
      <c r="AJ15">
        <v>31.29</v>
      </c>
      <c r="AK15">
        <v>0</v>
      </c>
      <c r="AL15">
        <v>0</v>
      </c>
    </row>
    <row r="16" spans="1:39">
      <c r="A16" t="s">
        <v>58</v>
      </c>
      <c r="B16" s="35">
        <v>260.77999999999997</v>
      </c>
      <c r="C16" s="35">
        <v>86.93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70.28</v>
      </c>
      <c r="N16">
        <v>272.49</v>
      </c>
      <c r="O16">
        <v>100.4</v>
      </c>
      <c r="P16">
        <v>2.56</v>
      </c>
      <c r="Q16">
        <v>2.58</v>
      </c>
      <c r="R16" s="94">
        <v>0</v>
      </c>
      <c r="S16" s="94">
        <v>0</v>
      </c>
      <c r="T16" s="94">
        <v>0</v>
      </c>
      <c r="U16">
        <v>2.77</v>
      </c>
      <c r="V16">
        <v>0</v>
      </c>
      <c r="W16">
        <v>1.77</v>
      </c>
      <c r="X16">
        <v>47.51</v>
      </c>
      <c r="Y16">
        <v>15.83</v>
      </c>
      <c r="Z16">
        <v>15.83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11.34</v>
      </c>
      <c r="AH16">
        <v>47.33</v>
      </c>
      <c r="AI16">
        <v>47.34</v>
      </c>
      <c r="AJ16">
        <v>31.29</v>
      </c>
      <c r="AK16">
        <v>0</v>
      </c>
      <c r="AL16">
        <v>0</v>
      </c>
    </row>
    <row r="17" spans="1:38">
      <c r="A17" t="s">
        <v>59</v>
      </c>
      <c r="B17" s="35">
        <v>260.77999999999997</v>
      </c>
      <c r="C17" s="35">
        <v>86.93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70.28</v>
      </c>
      <c r="N17">
        <v>272.49</v>
      </c>
      <c r="O17">
        <v>100.4</v>
      </c>
      <c r="P17">
        <v>2.56</v>
      </c>
      <c r="Q17">
        <v>2.58</v>
      </c>
      <c r="R17" s="94">
        <v>0</v>
      </c>
      <c r="S17" s="94">
        <v>0</v>
      </c>
      <c r="T17" s="94">
        <v>0</v>
      </c>
      <c r="U17">
        <v>2.77</v>
      </c>
      <c r="V17">
        <v>0</v>
      </c>
      <c r="W17">
        <v>1.77</v>
      </c>
      <c r="X17">
        <v>48</v>
      </c>
      <c r="Y17">
        <v>16</v>
      </c>
      <c r="Z17">
        <v>16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10.66</v>
      </c>
      <c r="AH17">
        <v>36.67</v>
      </c>
      <c r="AI17">
        <v>36.659999999999997</v>
      </c>
      <c r="AJ17">
        <v>31.29</v>
      </c>
      <c r="AK17">
        <v>0</v>
      </c>
      <c r="AL17">
        <v>0</v>
      </c>
    </row>
    <row r="18" spans="1:38">
      <c r="A18" t="s">
        <v>60</v>
      </c>
      <c r="B18" s="35">
        <v>260.77999999999997</v>
      </c>
      <c r="C18" s="35">
        <v>86.93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70.28</v>
      </c>
      <c r="N18">
        <v>272.49</v>
      </c>
      <c r="O18">
        <v>100.4</v>
      </c>
      <c r="P18">
        <v>2.56</v>
      </c>
      <c r="Q18">
        <v>2.58</v>
      </c>
      <c r="R18" s="94">
        <v>0</v>
      </c>
      <c r="S18" s="94">
        <v>0</v>
      </c>
      <c r="T18" s="94">
        <v>0</v>
      </c>
      <c r="U18">
        <v>2.77</v>
      </c>
      <c r="V18">
        <v>0</v>
      </c>
      <c r="W18">
        <v>1.77</v>
      </c>
      <c r="X18">
        <v>48.49</v>
      </c>
      <c r="Y18">
        <v>16.170000000000002</v>
      </c>
      <c r="Z18">
        <v>16.170000000000002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10.34</v>
      </c>
      <c r="AH18">
        <v>35.33</v>
      </c>
      <c r="AI18">
        <v>35.340000000000003</v>
      </c>
      <c r="AJ18">
        <v>31.29</v>
      </c>
      <c r="AK18">
        <v>0</v>
      </c>
      <c r="AL18">
        <v>0</v>
      </c>
    </row>
    <row r="19" spans="1:38">
      <c r="A19" t="s">
        <v>61</v>
      </c>
      <c r="B19" s="35">
        <v>260.77999999999997</v>
      </c>
      <c r="C19" s="35">
        <v>86.93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70.28</v>
      </c>
      <c r="N19">
        <v>272.49</v>
      </c>
      <c r="O19">
        <v>100.4</v>
      </c>
      <c r="P19">
        <v>2.56</v>
      </c>
      <c r="Q19">
        <v>2.58</v>
      </c>
      <c r="R19" s="94">
        <v>0</v>
      </c>
      <c r="S19" s="94">
        <v>0</v>
      </c>
      <c r="T19" s="94">
        <v>0</v>
      </c>
      <c r="U19">
        <v>2.69</v>
      </c>
      <c r="V19">
        <v>0</v>
      </c>
      <c r="W19">
        <v>1.77</v>
      </c>
      <c r="X19">
        <v>38.51</v>
      </c>
      <c r="Y19">
        <v>12.83</v>
      </c>
      <c r="Z19">
        <v>12.83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10.34</v>
      </c>
      <c r="AH19">
        <v>33.33</v>
      </c>
      <c r="AI19">
        <v>33.340000000000003</v>
      </c>
      <c r="AJ19">
        <v>31.29</v>
      </c>
      <c r="AK19">
        <v>0</v>
      </c>
      <c r="AL19">
        <v>0</v>
      </c>
    </row>
    <row r="20" spans="1:38">
      <c r="A20" t="s">
        <v>62</v>
      </c>
      <c r="B20" s="35">
        <v>260.77999999999997</v>
      </c>
      <c r="C20" s="35">
        <v>86.93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70.28</v>
      </c>
      <c r="N20">
        <v>272.49</v>
      </c>
      <c r="O20">
        <v>100.4</v>
      </c>
      <c r="P20">
        <v>2.56</v>
      </c>
      <c r="Q20">
        <v>2.74</v>
      </c>
      <c r="R20" s="94">
        <v>0</v>
      </c>
      <c r="S20" s="94">
        <v>0</v>
      </c>
      <c r="T20" s="94">
        <v>0</v>
      </c>
      <c r="U20">
        <v>2.69</v>
      </c>
      <c r="V20">
        <v>0</v>
      </c>
      <c r="W20">
        <v>1.77</v>
      </c>
      <c r="X20">
        <v>38.51</v>
      </c>
      <c r="Y20">
        <v>12.83</v>
      </c>
      <c r="Z20">
        <v>12.83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9.34</v>
      </c>
      <c r="AH20">
        <v>31.33</v>
      </c>
      <c r="AI20">
        <v>31.34</v>
      </c>
      <c r="AJ20">
        <v>31.29</v>
      </c>
      <c r="AK20">
        <v>0</v>
      </c>
      <c r="AL20">
        <v>0</v>
      </c>
    </row>
    <row r="21" spans="1:38">
      <c r="A21" t="s">
        <v>63</v>
      </c>
      <c r="B21" s="35">
        <v>260.77999999999997</v>
      </c>
      <c r="C21" s="35">
        <v>86.93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70.28</v>
      </c>
      <c r="N21">
        <v>272.49</v>
      </c>
      <c r="O21">
        <v>100.4</v>
      </c>
      <c r="P21">
        <v>2.56</v>
      </c>
      <c r="Q21">
        <v>2.58</v>
      </c>
      <c r="R21" s="94">
        <v>0</v>
      </c>
      <c r="S21" s="94">
        <v>0</v>
      </c>
      <c r="T21" s="94">
        <v>0</v>
      </c>
      <c r="U21">
        <v>2.69</v>
      </c>
      <c r="V21">
        <v>0</v>
      </c>
      <c r="W21">
        <v>1.77</v>
      </c>
      <c r="X21">
        <v>37.99</v>
      </c>
      <c r="Y21">
        <v>12.67</v>
      </c>
      <c r="Z21">
        <v>12.67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</v>
      </c>
      <c r="AH21">
        <v>29.67</v>
      </c>
      <c r="AI21">
        <v>29.66</v>
      </c>
      <c r="AJ21">
        <v>31.29</v>
      </c>
      <c r="AK21">
        <v>0</v>
      </c>
      <c r="AL21">
        <v>0</v>
      </c>
    </row>
    <row r="22" spans="1:38">
      <c r="A22" t="s">
        <v>64</v>
      </c>
      <c r="B22" s="35">
        <v>260.77999999999997</v>
      </c>
      <c r="C22" s="35">
        <v>86.93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70.28</v>
      </c>
      <c r="N22">
        <v>272.49</v>
      </c>
      <c r="O22">
        <v>100.4</v>
      </c>
      <c r="P22">
        <v>2.56</v>
      </c>
      <c r="Q22">
        <v>2.58</v>
      </c>
      <c r="R22" s="94">
        <v>0</v>
      </c>
      <c r="S22" s="94">
        <v>0</v>
      </c>
      <c r="T22" s="94">
        <v>0</v>
      </c>
      <c r="U22">
        <v>2.69</v>
      </c>
      <c r="V22">
        <v>0</v>
      </c>
      <c r="W22">
        <v>1.77</v>
      </c>
      <c r="X22">
        <v>37.5</v>
      </c>
      <c r="Y22">
        <v>12.5</v>
      </c>
      <c r="Z22">
        <v>12.5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</v>
      </c>
      <c r="AH22">
        <v>28</v>
      </c>
      <c r="AI22">
        <v>28</v>
      </c>
      <c r="AJ22">
        <v>31.29</v>
      </c>
      <c r="AK22">
        <v>0</v>
      </c>
      <c r="AL22">
        <v>0</v>
      </c>
    </row>
    <row r="23" spans="1:38">
      <c r="A23" t="s">
        <v>65</v>
      </c>
      <c r="B23" s="35">
        <v>260.77999999999997</v>
      </c>
      <c r="C23" s="35">
        <v>86.93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70.28</v>
      </c>
      <c r="N23">
        <v>272.49</v>
      </c>
      <c r="O23">
        <v>100.4</v>
      </c>
      <c r="P23">
        <v>2.41</v>
      </c>
      <c r="Q23">
        <v>2.58</v>
      </c>
      <c r="R23" s="94">
        <v>0</v>
      </c>
      <c r="S23" s="94">
        <v>0</v>
      </c>
      <c r="T23" s="94">
        <v>0</v>
      </c>
      <c r="U23">
        <v>2.61</v>
      </c>
      <c r="V23">
        <v>0</v>
      </c>
      <c r="W23">
        <v>1.77</v>
      </c>
      <c r="X23">
        <v>46.01</v>
      </c>
      <c r="Y23">
        <v>15.33</v>
      </c>
      <c r="Z23">
        <v>15.33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9</v>
      </c>
      <c r="AH23">
        <v>27</v>
      </c>
      <c r="AI23">
        <v>27</v>
      </c>
      <c r="AJ23">
        <v>30.78</v>
      </c>
      <c r="AK23">
        <v>0</v>
      </c>
      <c r="AL23">
        <v>0</v>
      </c>
    </row>
    <row r="24" spans="1:38">
      <c r="A24" t="s">
        <v>66</v>
      </c>
      <c r="B24" s="35">
        <v>260.77999999999997</v>
      </c>
      <c r="C24" s="35">
        <v>86.93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70.28</v>
      </c>
      <c r="N24">
        <v>272.49</v>
      </c>
      <c r="O24">
        <v>100.4</v>
      </c>
      <c r="P24">
        <v>2.41</v>
      </c>
      <c r="Q24">
        <v>2.58</v>
      </c>
      <c r="R24" s="94">
        <v>0</v>
      </c>
      <c r="S24" s="94">
        <v>0</v>
      </c>
      <c r="T24" s="94">
        <v>0</v>
      </c>
      <c r="U24">
        <v>2.61</v>
      </c>
      <c r="V24">
        <v>0</v>
      </c>
      <c r="W24">
        <v>1.77</v>
      </c>
      <c r="X24">
        <v>45.49</v>
      </c>
      <c r="Y24">
        <v>15.17</v>
      </c>
      <c r="Z24">
        <v>15.17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9</v>
      </c>
      <c r="AH24">
        <v>27.67</v>
      </c>
      <c r="AI24">
        <v>27.66</v>
      </c>
      <c r="AJ24">
        <v>30.78</v>
      </c>
      <c r="AK24">
        <v>0</v>
      </c>
      <c r="AL24">
        <v>0</v>
      </c>
    </row>
    <row r="25" spans="1:38">
      <c r="A25" t="s">
        <v>67</v>
      </c>
      <c r="B25" s="35">
        <v>260.77999999999997</v>
      </c>
      <c r="C25" s="35">
        <v>86.93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70.28</v>
      </c>
      <c r="N25">
        <v>272.49</v>
      </c>
      <c r="O25">
        <v>100.4</v>
      </c>
      <c r="P25">
        <v>2.41</v>
      </c>
      <c r="Q25">
        <v>2.58</v>
      </c>
      <c r="R25" s="94">
        <v>0</v>
      </c>
      <c r="S25" s="94">
        <v>0</v>
      </c>
      <c r="T25" s="94">
        <v>0</v>
      </c>
      <c r="U25">
        <v>2.61</v>
      </c>
      <c r="V25">
        <v>0</v>
      </c>
      <c r="W25">
        <v>1.77</v>
      </c>
      <c r="X25">
        <v>45.49</v>
      </c>
      <c r="Y25">
        <v>15.17</v>
      </c>
      <c r="Z25">
        <v>15.17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9</v>
      </c>
      <c r="AH25">
        <v>32.67</v>
      </c>
      <c r="AI25">
        <v>32.659999999999997</v>
      </c>
      <c r="AJ25">
        <v>30.28</v>
      </c>
      <c r="AK25">
        <v>0</v>
      </c>
      <c r="AL25">
        <v>0</v>
      </c>
    </row>
    <row r="26" spans="1:38">
      <c r="A26" t="s">
        <v>68</v>
      </c>
      <c r="B26" s="35">
        <v>260.77999999999997</v>
      </c>
      <c r="C26" s="35">
        <v>86.93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70.28</v>
      </c>
      <c r="N26">
        <v>272.49</v>
      </c>
      <c r="O26">
        <v>100.4</v>
      </c>
      <c r="P26">
        <v>2.41</v>
      </c>
      <c r="Q26">
        <v>2.74</v>
      </c>
      <c r="R26" s="94">
        <v>0</v>
      </c>
      <c r="S26" s="94">
        <v>0</v>
      </c>
      <c r="T26" s="94">
        <v>0</v>
      </c>
      <c r="U26">
        <v>2.61</v>
      </c>
      <c r="V26">
        <v>0</v>
      </c>
      <c r="W26">
        <v>1.77</v>
      </c>
      <c r="X26">
        <v>45</v>
      </c>
      <c r="Y26">
        <v>15</v>
      </c>
      <c r="Z26">
        <v>15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9.34</v>
      </c>
      <c r="AH26">
        <v>32.67</v>
      </c>
      <c r="AI26">
        <v>32.659999999999997</v>
      </c>
      <c r="AJ26">
        <v>30.28</v>
      </c>
      <c r="AK26">
        <v>0</v>
      </c>
      <c r="AL26">
        <v>0</v>
      </c>
    </row>
    <row r="27" spans="1:38">
      <c r="A27" t="s">
        <v>69</v>
      </c>
      <c r="B27" s="35">
        <v>260.77999999999997</v>
      </c>
      <c r="C27" s="35">
        <v>86.93</v>
      </c>
      <c r="D27" s="94">
        <f t="shared" si="0"/>
        <v>2.21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70.28</v>
      </c>
      <c r="N27">
        <v>272.49</v>
      </c>
      <c r="O27">
        <v>100.4</v>
      </c>
      <c r="P27">
        <v>2.41</v>
      </c>
      <c r="Q27">
        <v>2.74</v>
      </c>
      <c r="R27" s="94">
        <v>2.2000000000000002</v>
      </c>
      <c r="S27" s="94">
        <v>0</v>
      </c>
      <c r="T27" s="94">
        <v>0.01</v>
      </c>
      <c r="U27">
        <v>2.5299999999999998</v>
      </c>
      <c r="V27">
        <v>0</v>
      </c>
      <c r="W27">
        <v>1.77</v>
      </c>
      <c r="X27">
        <v>40.99</v>
      </c>
      <c r="Y27">
        <v>13.67</v>
      </c>
      <c r="Z27">
        <v>13.67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9</v>
      </c>
      <c r="AH27">
        <v>32.67</v>
      </c>
      <c r="AI27">
        <v>32.659999999999997</v>
      </c>
      <c r="AJ27">
        <v>29.78</v>
      </c>
      <c r="AK27">
        <v>0</v>
      </c>
      <c r="AL27">
        <v>0</v>
      </c>
    </row>
    <row r="28" spans="1:38">
      <c r="A28" t="s">
        <v>70</v>
      </c>
      <c r="B28" s="35">
        <v>260.77999999999997</v>
      </c>
      <c r="C28" s="35">
        <v>86.93</v>
      </c>
      <c r="D28" s="94">
        <f t="shared" si="0"/>
        <v>14.34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70.28</v>
      </c>
      <c r="N28">
        <v>272.49</v>
      </c>
      <c r="O28">
        <v>100.4</v>
      </c>
      <c r="P28">
        <v>2.41</v>
      </c>
      <c r="Q28">
        <v>2.58</v>
      </c>
      <c r="R28" s="94">
        <v>10.199999999999999</v>
      </c>
      <c r="S28" s="94">
        <v>0</v>
      </c>
      <c r="T28" s="94">
        <v>4.1399999999999997</v>
      </c>
      <c r="U28">
        <v>2.5299999999999998</v>
      </c>
      <c r="V28">
        <v>0.11</v>
      </c>
      <c r="W28">
        <v>1.77</v>
      </c>
      <c r="X28">
        <v>39</v>
      </c>
      <c r="Y28">
        <v>13</v>
      </c>
      <c r="Z28">
        <v>13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9.34</v>
      </c>
      <c r="AH28">
        <v>32.67</v>
      </c>
      <c r="AI28">
        <v>32.659999999999997</v>
      </c>
      <c r="AJ28">
        <v>29.27</v>
      </c>
      <c r="AK28">
        <v>0</v>
      </c>
      <c r="AL28">
        <v>0</v>
      </c>
    </row>
    <row r="29" spans="1:38">
      <c r="A29" t="s">
        <v>71</v>
      </c>
      <c r="B29" s="35">
        <v>260.77999999999997</v>
      </c>
      <c r="C29" s="35">
        <v>86.93</v>
      </c>
      <c r="D29" s="94">
        <f t="shared" si="0"/>
        <v>30.080000000000002</v>
      </c>
      <c r="E29" s="35"/>
      <c r="F29" s="35"/>
      <c r="G29" s="35"/>
      <c r="H29" s="35"/>
      <c r="I29" s="35"/>
      <c r="J29" s="38">
        <v>0.25</v>
      </c>
      <c r="K29" s="38">
        <v>0.25</v>
      </c>
      <c r="L29" s="38">
        <v>0.25</v>
      </c>
      <c r="M29">
        <v>70.28</v>
      </c>
      <c r="N29">
        <v>272.49</v>
      </c>
      <c r="O29">
        <v>100.4</v>
      </c>
      <c r="P29">
        <v>2.41</v>
      </c>
      <c r="Q29">
        <v>2.58</v>
      </c>
      <c r="R29" s="94">
        <v>15.6</v>
      </c>
      <c r="S29" s="94">
        <v>1</v>
      </c>
      <c r="T29" s="94">
        <v>13.48</v>
      </c>
      <c r="U29">
        <v>2.5299999999999998</v>
      </c>
      <c r="V29">
        <v>3.87</v>
      </c>
      <c r="W29">
        <v>1.77</v>
      </c>
      <c r="X29">
        <v>47.51</v>
      </c>
      <c r="Y29">
        <v>15.83</v>
      </c>
      <c r="Z29">
        <v>15.83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9</v>
      </c>
      <c r="AH29">
        <v>41.33</v>
      </c>
      <c r="AI29">
        <v>41.34</v>
      </c>
      <c r="AJ29">
        <v>29.27</v>
      </c>
      <c r="AK29">
        <v>0</v>
      </c>
      <c r="AL29">
        <v>0</v>
      </c>
    </row>
    <row r="30" spans="1:38">
      <c r="A30" t="s">
        <v>72</v>
      </c>
      <c r="B30" s="35">
        <v>260.77999999999997</v>
      </c>
      <c r="C30" s="35">
        <v>86.93</v>
      </c>
      <c r="D30" s="94">
        <f t="shared" si="0"/>
        <v>50.400000000000006</v>
      </c>
      <c r="E30" s="35"/>
      <c r="F30" s="35"/>
      <c r="G30" s="35"/>
      <c r="H30" s="35"/>
      <c r="I30" s="35"/>
      <c r="J30" s="38">
        <v>0.56999999999999995</v>
      </c>
      <c r="K30" s="38">
        <v>0.56999999999999995</v>
      </c>
      <c r="L30" s="38">
        <v>0.56999999999999995</v>
      </c>
      <c r="M30">
        <v>70.28</v>
      </c>
      <c r="N30">
        <v>272.49</v>
      </c>
      <c r="O30">
        <v>100.4</v>
      </c>
      <c r="P30">
        <v>2.41</v>
      </c>
      <c r="Q30">
        <v>2.58</v>
      </c>
      <c r="R30" s="94">
        <v>22.1</v>
      </c>
      <c r="S30" s="94">
        <v>4</v>
      </c>
      <c r="T30" s="94">
        <v>24.3</v>
      </c>
      <c r="U30">
        <v>2.5299999999999998</v>
      </c>
      <c r="V30">
        <v>9.6</v>
      </c>
      <c r="W30">
        <v>1.77</v>
      </c>
      <c r="X30">
        <v>46.99</v>
      </c>
      <c r="Y30">
        <v>15.67</v>
      </c>
      <c r="Z30">
        <v>15.67</v>
      </c>
      <c r="AA30">
        <v>0</v>
      </c>
      <c r="AB30">
        <v>0</v>
      </c>
      <c r="AC30">
        <v>2</v>
      </c>
      <c r="AD30">
        <v>1</v>
      </c>
      <c r="AE30">
        <v>1</v>
      </c>
      <c r="AF30">
        <v>1</v>
      </c>
      <c r="AG30">
        <v>8.66</v>
      </c>
      <c r="AH30">
        <v>40.67</v>
      </c>
      <c r="AI30">
        <v>40.659999999999997</v>
      </c>
      <c r="AJ30">
        <v>28.77</v>
      </c>
      <c r="AK30">
        <v>1</v>
      </c>
      <c r="AL30">
        <v>0</v>
      </c>
    </row>
    <row r="31" spans="1:38">
      <c r="A31" t="s">
        <v>73</v>
      </c>
      <c r="B31" s="35">
        <v>260.77999999999997</v>
      </c>
      <c r="C31" s="35">
        <v>86.93</v>
      </c>
      <c r="D31" s="94">
        <f t="shared" si="0"/>
        <v>74.349999999999994</v>
      </c>
      <c r="E31" s="35"/>
      <c r="F31" s="35"/>
      <c r="G31" s="35"/>
      <c r="H31" s="35"/>
      <c r="I31" s="35"/>
      <c r="J31" s="38">
        <v>1.1100000000000001</v>
      </c>
      <c r="K31" s="38">
        <v>1.1100000000000001</v>
      </c>
      <c r="L31" s="38">
        <v>1.1100000000000001</v>
      </c>
      <c r="M31">
        <v>70.28</v>
      </c>
      <c r="N31">
        <v>272.49</v>
      </c>
      <c r="O31">
        <v>100.4</v>
      </c>
      <c r="P31">
        <v>2.41</v>
      </c>
      <c r="Q31">
        <v>2.74</v>
      </c>
      <c r="R31" s="94">
        <v>32.67</v>
      </c>
      <c r="S31" s="94">
        <v>9</v>
      </c>
      <c r="T31" s="94">
        <v>32.68</v>
      </c>
      <c r="U31">
        <v>2.5299999999999998</v>
      </c>
      <c r="V31">
        <v>17.04</v>
      </c>
      <c r="W31">
        <v>1.69</v>
      </c>
      <c r="X31">
        <v>46.5</v>
      </c>
      <c r="Y31">
        <v>15.5</v>
      </c>
      <c r="Z31">
        <v>15.5</v>
      </c>
      <c r="AA31">
        <v>0</v>
      </c>
      <c r="AB31">
        <v>0</v>
      </c>
      <c r="AC31">
        <v>3</v>
      </c>
      <c r="AD31">
        <v>3</v>
      </c>
      <c r="AE31">
        <v>7</v>
      </c>
      <c r="AF31">
        <v>3</v>
      </c>
      <c r="AG31">
        <v>8.34</v>
      </c>
      <c r="AH31">
        <v>40.33</v>
      </c>
      <c r="AI31">
        <v>40.340000000000003</v>
      </c>
      <c r="AJ31">
        <v>27.75</v>
      </c>
      <c r="AK31">
        <v>4</v>
      </c>
      <c r="AL31">
        <v>1</v>
      </c>
    </row>
    <row r="32" spans="1:38">
      <c r="A32" t="s">
        <v>74</v>
      </c>
      <c r="B32" s="35">
        <v>260.77999999999997</v>
      </c>
      <c r="C32" s="35">
        <v>86.93</v>
      </c>
      <c r="D32" s="94">
        <f t="shared" si="0"/>
        <v>78.72</v>
      </c>
      <c r="E32" s="35"/>
      <c r="F32" s="35"/>
      <c r="G32" s="35"/>
      <c r="H32" s="35"/>
      <c r="I32" s="35"/>
      <c r="J32" s="38">
        <v>1.79</v>
      </c>
      <c r="K32" s="38">
        <v>1.79</v>
      </c>
      <c r="L32" s="38">
        <v>1.79</v>
      </c>
      <c r="M32">
        <v>70.28</v>
      </c>
      <c r="N32">
        <v>272.49</v>
      </c>
      <c r="O32">
        <v>100.4</v>
      </c>
      <c r="P32">
        <v>2.41</v>
      </c>
      <c r="Q32">
        <v>2.76</v>
      </c>
      <c r="R32" s="94">
        <v>32.36</v>
      </c>
      <c r="S32" s="94">
        <v>14</v>
      </c>
      <c r="T32" s="94">
        <v>32.36</v>
      </c>
      <c r="U32">
        <v>2.5299999999999998</v>
      </c>
      <c r="V32">
        <v>26.26</v>
      </c>
      <c r="W32">
        <v>1.69</v>
      </c>
      <c r="X32">
        <v>46.5</v>
      </c>
      <c r="Y32">
        <v>15.5</v>
      </c>
      <c r="Z32">
        <v>15.5</v>
      </c>
      <c r="AA32">
        <v>22.76</v>
      </c>
      <c r="AB32">
        <v>4.55</v>
      </c>
      <c r="AC32">
        <v>7</v>
      </c>
      <c r="AD32">
        <v>5</v>
      </c>
      <c r="AE32">
        <v>10</v>
      </c>
      <c r="AF32">
        <v>5</v>
      </c>
      <c r="AG32">
        <v>8.34</v>
      </c>
      <c r="AH32">
        <v>40</v>
      </c>
      <c r="AI32">
        <v>40</v>
      </c>
      <c r="AJ32">
        <v>27.75</v>
      </c>
      <c r="AK32">
        <v>7</v>
      </c>
      <c r="AL32">
        <v>3</v>
      </c>
    </row>
    <row r="33" spans="1:38">
      <c r="A33" t="s">
        <v>75</v>
      </c>
      <c r="B33" s="35">
        <v>260.77999999999997</v>
      </c>
      <c r="C33" s="35">
        <v>86.93</v>
      </c>
      <c r="D33" s="94">
        <f t="shared" si="0"/>
        <v>83.5</v>
      </c>
      <c r="E33" s="35"/>
      <c r="F33" s="35"/>
      <c r="G33" s="35"/>
      <c r="H33" s="35"/>
      <c r="I33" s="35"/>
      <c r="J33" s="38">
        <v>2.54</v>
      </c>
      <c r="K33" s="38">
        <v>2.54</v>
      </c>
      <c r="L33" s="38">
        <v>2.54</v>
      </c>
      <c r="M33">
        <v>70.28</v>
      </c>
      <c r="N33">
        <v>272.49</v>
      </c>
      <c r="O33">
        <v>100.4</v>
      </c>
      <c r="P33">
        <v>2.41</v>
      </c>
      <c r="Q33">
        <v>2.76</v>
      </c>
      <c r="R33" s="94">
        <v>30.75</v>
      </c>
      <c r="S33" s="94">
        <v>22</v>
      </c>
      <c r="T33" s="94">
        <v>30.75</v>
      </c>
      <c r="U33">
        <v>2.5299999999999998</v>
      </c>
      <c r="V33">
        <v>36.56</v>
      </c>
      <c r="W33">
        <v>1.69</v>
      </c>
      <c r="X33">
        <v>36.86</v>
      </c>
      <c r="Y33">
        <v>12.28</v>
      </c>
      <c r="Z33">
        <v>12.28</v>
      </c>
      <c r="AA33">
        <v>29.96</v>
      </c>
      <c r="AB33">
        <v>5.99</v>
      </c>
      <c r="AC33">
        <v>11</v>
      </c>
      <c r="AD33">
        <v>7</v>
      </c>
      <c r="AE33">
        <v>10</v>
      </c>
      <c r="AF33">
        <v>5</v>
      </c>
      <c r="AG33">
        <v>8.34</v>
      </c>
      <c r="AH33">
        <v>39.33</v>
      </c>
      <c r="AI33">
        <v>39.340000000000003</v>
      </c>
      <c r="AJ33">
        <v>27.75</v>
      </c>
      <c r="AK33">
        <v>14</v>
      </c>
      <c r="AL33">
        <v>6</v>
      </c>
    </row>
    <row r="34" spans="1:38">
      <c r="A34" t="s">
        <v>76</v>
      </c>
      <c r="B34" s="35">
        <v>260.77999999999997</v>
      </c>
      <c r="C34" s="35">
        <v>86.93</v>
      </c>
      <c r="D34" s="94">
        <f t="shared" si="0"/>
        <v>89.7</v>
      </c>
      <c r="E34" s="35"/>
      <c r="F34" s="35"/>
      <c r="G34" s="35"/>
      <c r="H34" s="35"/>
      <c r="I34" s="35"/>
      <c r="J34" s="38">
        <v>3.38</v>
      </c>
      <c r="K34" s="38">
        <v>3.38</v>
      </c>
      <c r="L34" s="38">
        <v>3.38</v>
      </c>
      <c r="M34">
        <v>70.28</v>
      </c>
      <c r="N34">
        <v>272.49</v>
      </c>
      <c r="O34">
        <v>100.4</v>
      </c>
      <c r="P34">
        <v>2.41</v>
      </c>
      <c r="Q34">
        <v>2.8</v>
      </c>
      <c r="R34" s="94">
        <v>30.85</v>
      </c>
      <c r="S34" s="94">
        <v>28</v>
      </c>
      <c r="T34" s="94">
        <v>30.85</v>
      </c>
      <c r="U34">
        <v>2.5299999999999998</v>
      </c>
      <c r="V34">
        <v>47.64</v>
      </c>
      <c r="W34">
        <v>1.69</v>
      </c>
      <c r="X34">
        <v>36.549999999999997</v>
      </c>
      <c r="Y34">
        <v>12.19</v>
      </c>
      <c r="Z34">
        <v>12.19</v>
      </c>
      <c r="AA34">
        <v>43.91</v>
      </c>
      <c r="AB34">
        <v>8.7799999999999994</v>
      </c>
      <c r="AC34">
        <v>18</v>
      </c>
      <c r="AD34">
        <v>12</v>
      </c>
      <c r="AE34">
        <v>17</v>
      </c>
      <c r="AF34">
        <v>8</v>
      </c>
      <c r="AG34">
        <v>8.34</v>
      </c>
      <c r="AH34">
        <v>39.33</v>
      </c>
      <c r="AI34">
        <v>39.340000000000003</v>
      </c>
      <c r="AJ34">
        <v>27.25</v>
      </c>
      <c r="AK34">
        <v>25</v>
      </c>
      <c r="AL34">
        <v>10</v>
      </c>
    </row>
    <row r="35" spans="1:38">
      <c r="A35" t="s">
        <v>77</v>
      </c>
      <c r="B35" s="35">
        <v>192.96</v>
      </c>
      <c r="C35" s="35">
        <v>63.24</v>
      </c>
      <c r="D35" s="94">
        <f t="shared" si="0"/>
        <v>91.699999999999989</v>
      </c>
      <c r="E35" s="35"/>
      <c r="F35" s="35"/>
      <c r="G35" s="35"/>
      <c r="H35" s="35"/>
      <c r="I35" s="35"/>
      <c r="J35" s="38">
        <v>4.32</v>
      </c>
      <c r="K35" s="38">
        <v>4.32</v>
      </c>
      <c r="L35" s="38">
        <v>4.32</v>
      </c>
      <c r="M35">
        <v>70.28</v>
      </c>
      <c r="N35">
        <v>272.49</v>
      </c>
      <c r="O35">
        <v>100.4</v>
      </c>
      <c r="P35">
        <v>2.33</v>
      </c>
      <c r="Q35">
        <v>2.58</v>
      </c>
      <c r="R35" s="94">
        <v>30.56</v>
      </c>
      <c r="S35" s="94">
        <v>30.57</v>
      </c>
      <c r="T35" s="94">
        <v>30.57</v>
      </c>
      <c r="U35">
        <v>2.5299999999999998</v>
      </c>
      <c r="V35">
        <v>58.71</v>
      </c>
      <c r="W35">
        <v>1.69</v>
      </c>
      <c r="X35">
        <v>34.01</v>
      </c>
      <c r="Y35">
        <v>11.33</v>
      </c>
      <c r="Z35">
        <v>11.33</v>
      </c>
      <c r="AA35">
        <v>58.88</v>
      </c>
      <c r="AB35">
        <v>11.78</v>
      </c>
      <c r="AC35">
        <v>21</v>
      </c>
      <c r="AD35">
        <v>16</v>
      </c>
      <c r="AE35">
        <v>25</v>
      </c>
      <c r="AF35">
        <v>13</v>
      </c>
      <c r="AG35">
        <v>7</v>
      </c>
      <c r="AH35">
        <v>33</v>
      </c>
      <c r="AI35">
        <v>33</v>
      </c>
      <c r="AJ35">
        <v>27.25</v>
      </c>
      <c r="AK35">
        <v>42</v>
      </c>
      <c r="AL35">
        <v>18</v>
      </c>
    </row>
    <row r="36" spans="1:38">
      <c r="A36" t="s">
        <v>78</v>
      </c>
      <c r="B36" s="35">
        <v>192.96</v>
      </c>
      <c r="C36" s="35">
        <v>63.24</v>
      </c>
      <c r="D36" s="94">
        <f t="shared" si="0"/>
        <v>93.7</v>
      </c>
      <c r="E36" s="35"/>
      <c r="F36" s="35"/>
      <c r="G36" s="35"/>
      <c r="H36" s="35"/>
      <c r="I36" s="35"/>
      <c r="J36" s="38">
        <v>5.33</v>
      </c>
      <c r="K36" s="38">
        <v>5.33</v>
      </c>
      <c r="L36" s="38">
        <v>5.33</v>
      </c>
      <c r="M36">
        <v>70.28</v>
      </c>
      <c r="N36">
        <v>272.49</v>
      </c>
      <c r="O36">
        <v>100.4</v>
      </c>
      <c r="P36">
        <v>2.33</v>
      </c>
      <c r="Q36">
        <v>2.58</v>
      </c>
      <c r="R36" s="94">
        <v>31.24</v>
      </c>
      <c r="S36" s="94">
        <v>31.23</v>
      </c>
      <c r="T36" s="94">
        <v>31.23</v>
      </c>
      <c r="U36">
        <v>2.5299999999999998</v>
      </c>
      <c r="V36">
        <v>69.64</v>
      </c>
      <c r="W36">
        <v>1.69</v>
      </c>
      <c r="X36">
        <v>30.49</v>
      </c>
      <c r="Y36">
        <v>10.17</v>
      </c>
      <c r="Z36">
        <v>10.17</v>
      </c>
      <c r="AA36">
        <v>74.540000000000006</v>
      </c>
      <c r="AB36">
        <v>14.91</v>
      </c>
      <c r="AC36">
        <v>27</v>
      </c>
      <c r="AD36">
        <v>23</v>
      </c>
      <c r="AE36">
        <v>37</v>
      </c>
      <c r="AF36">
        <v>18</v>
      </c>
      <c r="AG36">
        <v>7</v>
      </c>
      <c r="AH36">
        <v>27</v>
      </c>
      <c r="AI36">
        <v>27</v>
      </c>
      <c r="AJ36">
        <v>28.26</v>
      </c>
      <c r="AK36">
        <v>60</v>
      </c>
      <c r="AL36">
        <v>25</v>
      </c>
    </row>
    <row r="37" spans="1:38">
      <c r="A37" t="s">
        <v>79</v>
      </c>
      <c r="B37" s="35">
        <v>192.96</v>
      </c>
      <c r="C37" s="35">
        <v>63.24</v>
      </c>
      <c r="D37" s="94">
        <f t="shared" si="0"/>
        <v>96.699999999999989</v>
      </c>
      <c r="E37" s="35"/>
      <c r="F37" s="35"/>
      <c r="G37" s="35"/>
      <c r="H37" s="35"/>
      <c r="I37" s="35"/>
      <c r="J37" s="38">
        <v>6.24</v>
      </c>
      <c r="K37" s="38">
        <v>6.24</v>
      </c>
      <c r="L37" s="38">
        <v>6.24</v>
      </c>
      <c r="M37">
        <v>70.28</v>
      </c>
      <c r="N37">
        <v>272.49</v>
      </c>
      <c r="O37">
        <v>100.4</v>
      </c>
      <c r="P37">
        <v>2.33</v>
      </c>
      <c r="Q37">
        <v>2.58</v>
      </c>
      <c r="R37" s="94">
        <v>32.24</v>
      </c>
      <c r="S37" s="94">
        <v>32.229999999999997</v>
      </c>
      <c r="T37" s="94">
        <v>32.229999999999997</v>
      </c>
      <c r="U37">
        <v>2.5299999999999998</v>
      </c>
      <c r="V37">
        <v>80.02</v>
      </c>
      <c r="W37">
        <v>1.69</v>
      </c>
      <c r="X37">
        <v>24</v>
      </c>
      <c r="Y37">
        <v>8</v>
      </c>
      <c r="Z37">
        <v>8</v>
      </c>
      <c r="AA37">
        <v>90.88</v>
      </c>
      <c r="AB37">
        <v>18.18</v>
      </c>
      <c r="AC37">
        <v>31</v>
      </c>
      <c r="AD37">
        <v>23</v>
      </c>
      <c r="AE37">
        <v>42</v>
      </c>
      <c r="AF37">
        <v>21</v>
      </c>
      <c r="AG37">
        <v>7</v>
      </c>
      <c r="AH37">
        <v>20.329999999999998</v>
      </c>
      <c r="AI37">
        <v>20.34</v>
      </c>
      <c r="AJ37">
        <v>28.77</v>
      </c>
      <c r="AK37">
        <v>88</v>
      </c>
      <c r="AL37">
        <v>37</v>
      </c>
    </row>
    <row r="38" spans="1:38">
      <c r="A38" t="s">
        <v>80</v>
      </c>
      <c r="B38" s="35">
        <v>192.96</v>
      </c>
      <c r="C38" s="35">
        <v>63.24</v>
      </c>
      <c r="D38" s="94">
        <f t="shared" si="0"/>
        <v>96.699999999999989</v>
      </c>
      <c r="E38" s="35"/>
      <c r="F38" s="35"/>
      <c r="G38" s="35"/>
      <c r="H38" s="35"/>
      <c r="I38" s="35"/>
      <c r="J38" s="38">
        <v>7.06</v>
      </c>
      <c r="K38" s="38">
        <v>7.06</v>
      </c>
      <c r="L38" s="38">
        <v>7.06</v>
      </c>
      <c r="M38">
        <v>70.28</v>
      </c>
      <c r="N38">
        <v>272.49</v>
      </c>
      <c r="O38">
        <v>100.4</v>
      </c>
      <c r="P38">
        <v>2.33</v>
      </c>
      <c r="Q38">
        <v>2.58</v>
      </c>
      <c r="R38" s="94">
        <v>32.24</v>
      </c>
      <c r="S38" s="94">
        <v>32.229999999999997</v>
      </c>
      <c r="T38" s="94">
        <v>32.229999999999997</v>
      </c>
      <c r="U38">
        <v>2.5299999999999998</v>
      </c>
      <c r="V38">
        <v>88.2</v>
      </c>
      <c r="W38">
        <v>1.69</v>
      </c>
      <c r="X38">
        <v>22.5</v>
      </c>
      <c r="Y38">
        <v>7.5</v>
      </c>
      <c r="Z38">
        <v>7.5</v>
      </c>
      <c r="AA38">
        <v>106.54</v>
      </c>
      <c r="AB38">
        <v>21.31</v>
      </c>
      <c r="AC38">
        <v>38</v>
      </c>
      <c r="AD38">
        <v>27</v>
      </c>
      <c r="AE38">
        <v>50</v>
      </c>
      <c r="AF38">
        <v>25</v>
      </c>
      <c r="AG38">
        <v>7</v>
      </c>
      <c r="AH38">
        <v>15</v>
      </c>
      <c r="AI38">
        <v>15</v>
      </c>
      <c r="AJ38">
        <v>28.77</v>
      </c>
      <c r="AK38">
        <v>105</v>
      </c>
      <c r="AL38">
        <v>45</v>
      </c>
    </row>
    <row r="39" spans="1:38">
      <c r="A39" t="s">
        <v>81</v>
      </c>
      <c r="B39" s="35">
        <v>192.96</v>
      </c>
      <c r="C39" s="35">
        <v>63.24</v>
      </c>
      <c r="D39" s="94">
        <f t="shared" si="0"/>
        <v>98.5</v>
      </c>
      <c r="E39" s="35"/>
      <c r="F39" s="35"/>
      <c r="G39" s="35"/>
      <c r="H39" s="35"/>
      <c r="I39" s="35"/>
      <c r="J39" s="38">
        <v>7.92</v>
      </c>
      <c r="K39" s="38">
        <v>7.92</v>
      </c>
      <c r="L39" s="38">
        <v>7.92</v>
      </c>
      <c r="M39">
        <v>70.28</v>
      </c>
      <c r="N39">
        <v>272.49</v>
      </c>
      <c r="O39">
        <v>100.4</v>
      </c>
      <c r="P39">
        <v>2.33</v>
      </c>
      <c r="Q39">
        <v>2.58</v>
      </c>
      <c r="R39" s="94">
        <v>32.840000000000003</v>
      </c>
      <c r="S39" s="94">
        <v>32.83</v>
      </c>
      <c r="T39" s="94">
        <v>32.83</v>
      </c>
      <c r="U39">
        <v>2.5299999999999998</v>
      </c>
      <c r="V39">
        <v>99.1</v>
      </c>
      <c r="W39">
        <v>1.69</v>
      </c>
      <c r="X39">
        <v>24.49</v>
      </c>
      <c r="Y39">
        <v>8.17</v>
      </c>
      <c r="Z39">
        <v>8.17</v>
      </c>
      <c r="AA39">
        <v>122.54</v>
      </c>
      <c r="AB39">
        <v>24.51</v>
      </c>
      <c r="AC39">
        <v>42</v>
      </c>
      <c r="AD39">
        <v>25</v>
      </c>
      <c r="AE39">
        <v>57</v>
      </c>
      <c r="AF39">
        <v>28</v>
      </c>
      <c r="AG39">
        <v>7</v>
      </c>
      <c r="AH39">
        <v>21.67</v>
      </c>
      <c r="AI39">
        <v>21.66</v>
      </c>
      <c r="AJ39">
        <v>28.77</v>
      </c>
      <c r="AK39">
        <v>116</v>
      </c>
      <c r="AL39">
        <v>49</v>
      </c>
    </row>
    <row r="40" spans="1:38">
      <c r="A40" t="s">
        <v>82</v>
      </c>
      <c r="B40" s="35">
        <v>192.96</v>
      </c>
      <c r="C40" s="35">
        <v>63.24</v>
      </c>
      <c r="D40" s="94">
        <f t="shared" si="0"/>
        <v>98.5</v>
      </c>
      <c r="E40" s="35"/>
      <c r="F40" s="35"/>
      <c r="G40" s="35"/>
      <c r="H40" s="35"/>
      <c r="I40" s="35"/>
      <c r="J40" s="38">
        <v>8.6300000000000008</v>
      </c>
      <c r="K40" s="38">
        <v>8.6300000000000008</v>
      </c>
      <c r="L40" s="38">
        <v>8.6300000000000008</v>
      </c>
      <c r="M40">
        <v>70.28</v>
      </c>
      <c r="N40">
        <v>272.49</v>
      </c>
      <c r="O40">
        <v>100.4</v>
      </c>
      <c r="P40">
        <v>2.33</v>
      </c>
      <c r="Q40">
        <v>2.58</v>
      </c>
      <c r="R40" s="94">
        <v>32.840000000000003</v>
      </c>
      <c r="S40" s="94">
        <v>32.83</v>
      </c>
      <c r="T40" s="94">
        <v>32.83</v>
      </c>
      <c r="U40">
        <v>2.5299999999999998</v>
      </c>
      <c r="V40">
        <v>109.03</v>
      </c>
      <c r="W40">
        <v>1.69</v>
      </c>
      <c r="X40">
        <v>24.49</v>
      </c>
      <c r="Y40">
        <v>8.17</v>
      </c>
      <c r="Z40">
        <v>8.17</v>
      </c>
      <c r="AA40">
        <v>138.87</v>
      </c>
      <c r="AB40">
        <v>27.78</v>
      </c>
      <c r="AC40">
        <v>47</v>
      </c>
      <c r="AD40">
        <v>27</v>
      </c>
      <c r="AE40">
        <v>63</v>
      </c>
      <c r="AF40">
        <v>32</v>
      </c>
      <c r="AG40">
        <v>7</v>
      </c>
      <c r="AH40">
        <v>20</v>
      </c>
      <c r="AI40">
        <v>20</v>
      </c>
      <c r="AJ40">
        <v>28.77</v>
      </c>
      <c r="AK40">
        <v>130</v>
      </c>
      <c r="AL40">
        <v>55</v>
      </c>
    </row>
    <row r="41" spans="1:38">
      <c r="A41" t="s">
        <v>83</v>
      </c>
      <c r="B41" s="35">
        <v>192.96</v>
      </c>
      <c r="C41" s="35">
        <v>63.24</v>
      </c>
      <c r="D41" s="94">
        <f t="shared" si="0"/>
        <v>98.5</v>
      </c>
      <c r="E41" s="35"/>
      <c r="F41" s="35"/>
      <c r="G41" s="35"/>
      <c r="H41" s="35"/>
      <c r="I41" s="35"/>
      <c r="J41" s="38">
        <v>9.3699999999999992</v>
      </c>
      <c r="K41" s="38">
        <v>9.3699999999999992</v>
      </c>
      <c r="L41" s="38">
        <v>9.3699999999999992</v>
      </c>
      <c r="M41">
        <v>70.28</v>
      </c>
      <c r="N41">
        <v>231.29</v>
      </c>
      <c r="O41">
        <v>100.4</v>
      </c>
      <c r="P41">
        <v>2.33</v>
      </c>
      <c r="Q41">
        <v>2.58</v>
      </c>
      <c r="R41" s="94">
        <v>32.840000000000003</v>
      </c>
      <c r="S41" s="94">
        <v>32.83</v>
      </c>
      <c r="T41" s="94">
        <v>32.83</v>
      </c>
      <c r="U41">
        <v>2.5299999999999998</v>
      </c>
      <c r="V41">
        <v>117.89</v>
      </c>
      <c r="W41">
        <v>1.69</v>
      </c>
      <c r="X41">
        <v>24.49</v>
      </c>
      <c r="Y41">
        <v>8.17</v>
      </c>
      <c r="Z41">
        <v>8.17</v>
      </c>
      <c r="AA41">
        <v>169.98</v>
      </c>
      <c r="AB41">
        <v>34</v>
      </c>
      <c r="AC41">
        <v>52</v>
      </c>
      <c r="AD41">
        <v>28</v>
      </c>
      <c r="AE41">
        <v>77</v>
      </c>
      <c r="AF41">
        <v>38</v>
      </c>
      <c r="AG41">
        <v>7</v>
      </c>
      <c r="AH41">
        <v>26.67</v>
      </c>
      <c r="AI41">
        <v>26.66</v>
      </c>
      <c r="AJ41">
        <v>27.75</v>
      </c>
      <c r="AK41">
        <v>154</v>
      </c>
      <c r="AL41">
        <v>66</v>
      </c>
    </row>
    <row r="42" spans="1:38">
      <c r="A42" t="s">
        <v>84</v>
      </c>
      <c r="B42" s="35">
        <v>192.96</v>
      </c>
      <c r="C42" s="35">
        <v>63.24</v>
      </c>
      <c r="D42" s="94">
        <f t="shared" si="0"/>
        <v>98.5</v>
      </c>
      <c r="E42" s="35"/>
      <c r="F42" s="35"/>
      <c r="G42" s="35"/>
      <c r="H42" s="35"/>
      <c r="I42" s="35"/>
      <c r="J42" s="38">
        <v>10.029999999999999</v>
      </c>
      <c r="K42" s="38">
        <v>10.029999999999999</v>
      </c>
      <c r="L42" s="38">
        <v>10.029999999999999</v>
      </c>
      <c r="M42">
        <v>70.28</v>
      </c>
      <c r="N42">
        <v>192.74</v>
      </c>
      <c r="O42">
        <v>53</v>
      </c>
      <c r="P42">
        <v>2.33</v>
      </c>
      <c r="Q42">
        <v>2.58</v>
      </c>
      <c r="R42" s="94">
        <v>32.840000000000003</v>
      </c>
      <c r="S42" s="94">
        <v>32.83</v>
      </c>
      <c r="T42" s="94">
        <v>32.83</v>
      </c>
      <c r="U42">
        <v>2.5299999999999998</v>
      </c>
      <c r="V42">
        <v>126.56</v>
      </c>
      <c r="W42">
        <v>1.69</v>
      </c>
      <c r="X42">
        <v>24.49</v>
      </c>
      <c r="Y42">
        <v>8.17</v>
      </c>
      <c r="Z42">
        <v>8.17</v>
      </c>
      <c r="AA42">
        <v>187.21</v>
      </c>
      <c r="AB42">
        <v>37.44</v>
      </c>
      <c r="AC42">
        <v>56</v>
      </c>
      <c r="AD42">
        <v>30</v>
      </c>
      <c r="AE42">
        <v>83</v>
      </c>
      <c r="AF42">
        <v>42</v>
      </c>
      <c r="AG42">
        <v>7</v>
      </c>
      <c r="AH42">
        <v>26</v>
      </c>
      <c r="AI42">
        <v>26</v>
      </c>
      <c r="AJ42">
        <v>27.75</v>
      </c>
      <c r="AK42">
        <v>168</v>
      </c>
      <c r="AL42">
        <v>72</v>
      </c>
    </row>
    <row r="43" spans="1:38">
      <c r="A43" t="s">
        <v>85</v>
      </c>
      <c r="B43" s="35">
        <v>192.96</v>
      </c>
      <c r="C43" s="35">
        <v>63.24</v>
      </c>
      <c r="D43" s="94">
        <f t="shared" si="0"/>
        <v>98.5</v>
      </c>
      <c r="E43" s="35"/>
      <c r="F43" s="35"/>
      <c r="G43" s="35"/>
      <c r="H43" s="35"/>
      <c r="I43" s="35"/>
      <c r="J43" s="38">
        <v>10.7</v>
      </c>
      <c r="K43" s="38">
        <v>10.7</v>
      </c>
      <c r="L43" s="38">
        <v>10.7</v>
      </c>
      <c r="M43">
        <v>70.28</v>
      </c>
      <c r="N43">
        <v>149.86000000000001</v>
      </c>
      <c r="O43">
        <v>53</v>
      </c>
      <c r="P43">
        <v>2.33</v>
      </c>
      <c r="Q43">
        <v>2.58</v>
      </c>
      <c r="R43" s="94">
        <v>32.840000000000003</v>
      </c>
      <c r="S43" s="94">
        <v>32.83</v>
      </c>
      <c r="T43" s="94">
        <v>32.83</v>
      </c>
      <c r="U43">
        <v>2.2999999999999998</v>
      </c>
      <c r="V43">
        <v>134.25</v>
      </c>
      <c r="W43">
        <v>1.69</v>
      </c>
      <c r="X43">
        <v>24.49</v>
      </c>
      <c r="Y43">
        <v>8.17</v>
      </c>
      <c r="Z43">
        <v>8.17</v>
      </c>
      <c r="AA43">
        <v>203.68</v>
      </c>
      <c r="AB43">
        <v>40.74</v>
      </c>
      <c r="AC43">
        <v>62</v>
      </c>
      <c r="AD43">
        <v>34</v>
      </c>
      <c r="AE43">
        <v>90</v>
      </c>
      <c r="AF43">
        <v>45</v>
      </c>
      <c r="AG43">
        <v>6.66</v>
      </c>
      <c r="AH43">
        <v>25</v>
      </c>
      <c r="AI43">
        <v>25</v>
      </c>
      <c r="AJ43">
        <v>27.75</v>
      </c>
      <c r="AK43">
        <v>179</v>
      </c>
      <c r="AL43">
        <v>76</v>
      </c>
    </row>
    <row r="44" spans="1:38">
      <c r="A44" t="s">
        <v>86</v>
      </c>
      <c r="B44" s="35">
        <v>192.96</v>
      </c>
      <c r="C44" s="35">
        <v>63.24</v>
      </c>
      <c r="D44" s="94">
        <f t="shared" si="0"/>
        <v>98.5</v>
      </c>
      <c r="E44" s="35"/>
      <c r="F44" s="35"/>
      <c r="G44" s="35"/>
      <c r="H44" s="35"/>
      <c r="I44" s="35"/>
      <c r="J44" s="38">
        <v>11.24</v>
      </c>
      <c r="K44" s="38">
        <v>11.24</v>
      </c>
      <c r="L44" s="38">
        <v>11.24</v>
      </c>
      <c r="M44">
        <v>70.28</v>
      </c>
      <c r="N44">
        <v>149.86000000000001</v>
      </c>
      <c r="O44">
        <v>53</v>
      </c>
      <c r="P44">
        <v>2.33</v>
      </c>
      <c r="Q44">
        <v>2.58</v>
      </c>
      <c r="R44" s="94">
        <v>32.840000000000003</v>
      </c>
      <c r="S44" s="94">
        <v>32.83</v>
      </c>
      <c r="T44" s="94">
        <v>32.83</v>
      </c>
      <c r="U44">
        <v>2.2999999999999998</v>
      </c>
      <c r="V44">
        <v>140.28</v>
      </c>
      <c r="W44">
        <v>1.69</v>
      </c>
      <c r="X44">
        <v>26.51</v>
      </c>
      <c r="Y44">
        <v>8.83</v>
      </c>
      <c r="Z44">
        <v>8.83</v>
      </c>
      <c r="AA44">
        <v>212.97</v>
      </c>
      <c r="AB44">
        <v>42.59</v>
      </c>
      <c r="AC44">
        <v>65</v>
      </c>
      <c r="AD44">
        <v>36</v>
      </c>
      <c r="AE44">
        <v>90</v>
      </c>
      <c r="AF44">
        <v>45</v>
      </c>
      <c r="AG44">
        <v>6.66</v>
      </c>
      <c r="AH44">
        <v>24</v>
      </c>
      <c r="AI44">
        <v>24</v>
      </c>
      <c r="AJ44">
        <v>27.75</v>
      </c>
      <c r="AK44">
        <v>189</v>
      </c>
      <c r="AL44">
        <v>81</v>
      </c>
    </row>
    <row r="45" spans="1:38">
      <c r="A45" t="s">
        <v>87</v>
      </c>
      <c r="B45" s="35">
        <v>192.96</v>
      </c>
      <c r="C45" s="35">
        <v>63.24</v>
      </c>
      <c r="D45" s="94">
        <f t="shared" si="0"/>
        <v>98.5</v>
      </c>
      <c r="E45" s="35"/>
      <c r="F45" s="35"/>
      <c r="G45" s="35"/>
      <c r="H45" s="35"/>
      <c r="I45" s="35"/>
      <c r="J45" s="38">
        <v>11.74</v>
      </c>
      <c r="K45" s="38">
        <v>11.74</v>
      </c>
      <c r="L45" s="38">
        <v>11.74</v>
      </c>
      <c r="M45">
        <v>70.28</v>
      </c>
      <c r="N45">
        <v>149.86000000000001</v>
      </c>
      <c r="O45">
        <v>53</v>
      </c>
      <c r="P45">
        <v>2.33</v>
      </c>
      <c r="Q45">
        <v>2.58</v>
      </c>
      <c r="R45" s="94">
        <v>32.840000000000003</v>
      </c>
      <c r="S45" s="94">
        <v>32.83</v>
      </c>
      <c r="T45" s="94">
        <v>32.83</v>
      </c>
      <c r="U45">
        <v>2.2999999999999998</v>
      </c>
      <c r="V45">
        <v>144.76</v>
      </c>
      <c r="W45">
        <v>1.69</v>
      </c>
      <c r="X45">
        <v>29.51</v>
      </c>
      <c r="Y45">
        <v>9.83</v>
      </c>
      <c r="Z45">
        <v>9.83</v>
      </c>
      <c r="AA45">
        <v>230</v>
      </c>
      <c r="AB45">
        <v>46</v>
      </c>
      <c r="AC45">
        <v>73</v>
      </c>
      <c r="AD45">
        <v>39</v>
      </c>
      <c r="AE45">
        <v>90</v>
      </c>
      <c r="AF45">
        <v>45</v>
      </c>
      <c r="AG45">
        <v>6.66</v>
      </c>
      <c r="AH45">
        <v>23.67</v>
      </c>
      <c r="AI45">
        <v>23.66</v>
      </c>
      <c r="AJ45">
        <v>27.25</v>
      </c>
      <c r="AK45">
        <v>189</v>
      </c>
      <c r="AL45">
        <v>81</v>
      </c>
    </row>
    <row r="46" spans="1:38">
      <c r="A46" t="s">
        <v>88</v>
      </c>
      <c r="B46" s="35">
        <v>192.96</v>
      </c>
      <c r="C46" s="35">
        <v>63.24</v>
      </c>
      <c r="D46" s="94">
        <f t="shared" si="0"/>
        <v>98.5</v>
      </c>
      <c r="E46" s="35"/>
      <c r="F46" s="35"/>
      <c r="G46" s="35"/>
      <c r="H46" s="35"/>
      <c r="I46" s="35"/>
      <c r="J46" s="38">
        <v>12.15</v>
      </c>
      <c r="K46" s="38">
        <v>12.15</v>
      </c>
      <c r="L46" s="38">
        <v>12.15</v>
      </c>
      <c r="M46">
        <v>70.28</v>
      </c>
      <c r="N46">
        <v>149.86000000000001</v>
      </c>
      <c r="O46">
        <v>53</v>
      </c>
      <c r="P46">
        <v>2.33</v>
      </c>
      <c r="Q46">
        <v>2.58</v>
      </c>
      <c r="R46" s="94">
        <v>32.840000000000003</v>
      </c>
      <c r="S46" s="94">
        <v>32.83</v>
      </c>
      <c r="T46" s="94">
        <v>32.83</v>
      </c>
      <c r="U46">
        <v>2.2999999999999998</v>
      </c>
      <c r="V46">
        <v>147.38999999999999</v>
      </c>
      <c r="W46">
        <v>1.69</v>
      </c>
      <c r="X46">
        <v>30</v>
      </c>
      <c r="Y46">
        <v>10</v>
      </c>
      <c r="Z46">
        <v>10</v>
      </c>
      <c r="AA46">
        <v>230</v>
      </c>
      <c r="AB46">
        <v>46</v>
      </c>
      <c r="AC46">
        <v>78</v>
      </c>
      <c r="AD46">
        <v>40</v>
      </c>
      <c r="AE46">
        <v>90</v>
      </c>
      <c r="AF46">
        <v>45</v>
      </c>
      <c r="AG46">
        <v>6.66</v>
      </c>
      <c r="AH46">
        <v>24.33</v>
      </c>
      <c r="AI46">
        <v>24.34</v>
      </c>
      <c r="AJ46">
        <v>26.74</v>
      </c>
      <c r="AK46">
        <v>189</v>
      </c>
      <c r="AL46">
        <v>81</v>
      </c>
    </row>
    <row r="47" spans="1:38">
      <c r="A47" t="s">
        <v>89</v>
      </c>
      <c r="B47" s="35">
        <v>132.99</v>
      </c>
      <c r="C47" s="35">
        <v>44.33</v>
      </c>
      <c r="D47" s="94">
        <f t="shared" si="0"/>
        <v>98.5</v>
      </c>
      <c r="E47" s="35"/>
      <c r="F47" s="35"/>
      <c r="G47" s="35"/>
      <c r="H47" s="35"/>
      <c r="I47" s="35"/>
      <c r="J47" s="38">
        <v>12.55</v>
      </c>
      <c r="K47" s="38">
        <v>12.55</v>
      </c>
      <c r="L47" s="38">
        <v>12.55</v>
      </c>
      <c r="M47">
        <v>70.28</v>
      </c>
      <c r="N47">
        <v>149.86000000000001</v>
      </c>
      <c r="O47">
        <v>53</v>
      </c>
      <c r="P47">
        <v>2.33</v>
      </c>
      <c r="Q47">
        <v>2.58</v>
      </c>
      <c r="R47" s="94">
        <v>32.840000000000003</v>
      </c>
      <c r="S47" s="94">
        <v>32.83</v>
      </c>
      <c r="T47" s="94">
        <v>32.83</v>
      </c>
      <c r="U47">
        <v>2.2999999999999998</v>
      </c>
      <c r="V47">
        <v>149.91999999999999</v>
      </c>
      <c r="W47">
        <v>1.69</v>
      </c>
      <c r="X47">
        <v>22.5</v>
      </c>
      <c r="Y47">
        <v>7.5</v>
      </c>
      <c r="Z47">
        <v>7.5</v>
      </c>
      <c r="AA47">
        <v>230</v>
      </c>
      <c r="AB47">
        <v>46</v>
      </c>
      <c r="AC47">
        <v>73</v>
      </c>
      <c r="AD47">
        <v>43</v>
      </c>
      <c r="AE47">
        <v>93</v>
      </c>
      <c r="AF47">
        <v>47</v>
      </c>
      <c r="AG47">
        <v>6.66</v>
      </c>
      <c r="AH47">
        <v>25</v>
      </c>
      <c r="AI47">
        <v>25</v>
      </c>
      <c r="AJ47">
        <v>23.22</v>
      </c>
      <c r="AK47">
        <v>193</v>
      </c>
      <c r="AL47">
        <v>82</v>
      </c>
    </row>
    <row r="48" spans="1:38">
      <c r="A48" t="s">
        <v>90</v>
      </c>
      <c r="B48" s="35">
        <v>132.99</v>
      </c>
      <c r="C48" s="35">
        <v>44.33</v>
      </c>
      <c r="D48" s="94">
        <f t="shared" si="0"/>
        <v>98.5</v>
      </c>
      <c r="E48" s="35"/>
      <c r="F48" s="35"/>
      <c r="G48" s="35"/>
      <c r="H48" s="35"/>
      <c r="I48" s="35"/>
      <c r="J48" s="38">
        <v>12.93</v>
      </c>
      <c r="K48" s="38">
        <v>12.93</v>
      </c>
      <c r="L48" s="38">
        <v>12.93</v>
      </c>
      <c r="M48">
        <v>70.28</v>
      </c>
      <c r="N48">
        <v>149.86000000000001</v>
      </c>
      <c r="O48">
        <v>53</v>
      </c>
      <c r="P48">
        <v>2.33</v>
      </c>
      <c r="Q48">
        <v>2.58</v>
      </c>
      <c r="R48" s="94">
        <v>32.840000000000003</v>
      </c>
      <c r="S48" s="94">
        <v>32.83</v>
      </c>
      <c r="T48" s="94">
        <v>32.83</v>
      </c>
      <c r="U48">
        <v>2.2999999999999998</v>
      </c>
      <c r="V48">
        <v>150.69999999999999</v>
      </c>
      <c r="W48">
        <v>1.69</v>
      </c>
      <c r="X48">
        <v>22.5</v>
      </c>
      <c r="Y48">
        <v>7.5</v>
      </c>
      <c r="Z48">
        <v>7.5</v>
      </c>
      <c r="AA48">
        <v>230</v>
      </c>
      <c r="AB48">
        <v>46</v>
      </c>
      <c r="AC48">
        <v>73</v>
      </c>
      <c r="AD48">
        <v>43</v>
      </c>
      <c r="AE48">
        <v>93</v>
      </c>
      <c r="AF48">
        <v>47</v>
      </c>
      <c r="AG48">
        <v>6.66</v>
      </c>
      <c r="AH48">
        <v>26</v>
      </c>
      <c r="AI48">
        <v>26</v>
      </c>
      <c r="AJ48">
        <v>23.22</v>
      </c>
      <c r="AK48">
        <v>193</v>
      </c>
      <c r="AL48">
        <v>82</v>
      </c>
    </row>
    <row r="49" spans="1:38">
      <c r="A49" t="s">
        <v>91</v>
      </c>
      <c r="B49" s="35">
        <v>132.99</v>
      </c>
      <c r="C49" s="35">
        <v>44.33</v>
      </c>
      <c r="D49" s="94">
        <f t="shared" si="0"/>
        <v>98.5</v>
      </c>
      <c r="E49" s="35"/>
      <c r="F49" s="35"/>
      <c r="G49" s="35"/>
      <c r="H49" s="35"/>
      <c r="I49" s="35"/>
      <c r="J49" s="38">
        <v>17.309999999999999</v>
      </c>
      <c r="K49" s="38">
        <v>17.309999999999999</v>
      </c>
      <c r="L49" s="38">
        <v>17.309999999999999</v>
      </c>
      <c r="M49">
        <v>70.28</v>
      </c>
      <c r="N49">
        <v>149.86000000000001</v>
      </c>
      <c r="O49">
        <v>53</v>
      </c>
      <c r="P49">
        <v>2.33</v>
      </c>
      <c r="Q49">
        <v>2.58</v>
      </c>
      <c r="R49" s="94">
        <v>32.840000000000003</v>
      </c>
      <c r="S49" s="94">
        <v>32.83</v>
      </c>
      <c r="T49" s="94">
        <v>32.83</v>
      </c>
      <c r="U49">
        <v>2.2999999999999998</v>
      </c>
      <c r="V49">
        <v>151.18</v>
      </c>
      <c r="W49">
        <v>1.69</v>
      </c>
      <c r="X49">
        <v>22.5</v>
      </c>
      <c r="Y49">
        <v>7.5</v>
      </c>
      <c r="Z49">
        <v>7.5</v>
      </c>
      <c r="AA49">
        <v>230</v>
      </c>
      <c r="AB49">
        <v>46</v>
      </c>
      <c r="AC49">
        <v>86</v>
      </c>
      <c r="AD49">
        <v>43</v>
      </c>
      <c r="AE49">
        <v>91</v>
      </c>
      <c r="AF49">
        <v>45</v>
      </c>
      <c r="AG49">
        <v>6.66</v>
      </c>
      <c r="AH49">
        <v>26</v>
      </c>
      <c r="AI49">
        <v>26</v>
      </c>
      <c r="AJ49">
        <v>23.22</v>
      </c>
      <c r="AK49">
        <v>193</v>
      </c>
      <c r="AL49">
        <v>82</v>
      </c>
    </row>
    <row r="50" spans="1:38">
      <c r="A50" t="s">
        <v>92</v>
      </c>
      <c r="B50" s="35">
        <v>132.99</v>
      </c>
      <c r="C50" s="35">
        <v>44.33</v>
      </c>
      <c r="D50" s="94">
        <f t="shared" si="0"/>
        <v>98.5</v>
      </c>
      <c r="E50" s="35"/>
      <c r="F50" s="35"/>
      <c r="G50" s="35"/>
      <c r="H50" s="35"/>
      <c r="I50" s="35"/>
      <c r="J50" s="38">
        <v>17.309999999999999</v>
      </c>
      <c r="K50" s="38">
        <v>17.309999999999999</v>
      </c>
      <c r="L50" s="38">
        <v>17.309999999999999</v>
      </c>
      <c r="M50">
        <v>70.28</v>
      </c>
      <c r="N50">
        <v>149.86000000000001</v>
      </c>
      <c r="O50">
        <v>53</v>
      </c>
      <c r="P50">
        <v>2.33</v>
      </c>
      <c r="Q50">
        <v>2.58</v>
      </c>
      <c r="R50" s="94">
        <v>32.840000000000003</v>
      </c>
      <c r="S50" s="94">
        <v>32.83</v>
      </c>
      <c r="T50" s="94">
        <v>32.83</v>
      </c>
      <c r="U50">
        <v>2.2999999999999998</v>
      </c>
      <c r="V50">
        <v>151.57</v>
      </c>
      <c r="W50">
        <v>1.69</v>
      </c>
      <c r="X50">
        <v>22.5</v>
      </c>
      <c r="Y50">
        <v>7.5</v>
      </c>
      <c r="Z50">
        <v>7.5</v>
      </c>
      <c r="AA50">
        <v>230</v>
      </c>
      <c r="AB50">
        <v>46</v>
      </c>
      <c r="AC50">
        <v>86</v>
      </c>
      <c r="AD50">
        <v>43</v>
      </c>
      <c r="AE50">
        <v>91</v>
      </c>
      <c r="AF50">
        <v>45</v>
      </c>
      <c r="AG50">
        <v>6.66</v>
      </c>
      <c r="AH50">
        <v>26.33</v>
      </c>
      <c r="AI50">
        <v>26.34</v>
      </c>
      <c r="AJ50">
        <v>23.22</v>
      </c>
      <c r="AK50">
        <v>193</v>
      </c>
      <c r="AL50">
        <v>82</v>
      </c>
    </row>
    <row r="51" spans="1:38">
      <c r="A51" t="s">
        <v>93</v>
      </c>
      <c r="B51" s="35">
        <v>132.99</v>
      </c>
      <c r="C51" s="35">
        <v>44.33</v>
      </c>
      <c r="D51" s="94">
        <f t="shared" si="0"/>
        <v>98.5</v>
      </c>
      <c r="E51" s="35"/>
      <c r="F51" s="35"/>
      <c r="G51" s="35"/>
      <c r="H51" s="35"/>
      <c r="I51" s="35"/>
      <c r="J51" s="38">
        <v>15.3</v>
      </c>
      <c r="K51" s="38">
        <v>15.3</v>
      </c>
      <c r="L51" s="38">
        <v>15.3</v>
      </c>
      <c r="M51">
        <v>70.28</v>
      </c>
      <c r="N51">
        <v>149.86000000000001</v>
      </c>
      <c r="O51">
        <v>53</v>
      </c>
      <c r="P51">
        <v>2.33</v>
      </c>
      <c r="Q51">
        <v>1.66</v>
      </c>
      <c r="R51" s="94">
        <v>32.840000000000003</v>
      </c>
      <c r="S51" s="94">
        <v>32.83</v>
      </c>
      <c r="T51" s="94">
        <v>32.83</v>
      </c>
      <c r="U51">
        <v>2.46</v>
      </c>
      <c r="V51">
        <v>151.87</v>
      </c>
      <c r="W51">
        <v>1.77</v>
      </c>
      <c r="X51">
        <v>22.99</v>
      </c>
      <c r="Y51">
        <v>7.67</v>
      </c>
      <c r="Z51">
        <v>7.67</v>
      </c>
      <c r="AA51">
        <v>230</v>
      </c>
      <c r="AB51">
        <v>46</v>
      </c>
      <c r="AC51">
        <v>86</v>
      </c>
      <c r="AD51">
        <v>43</v>
      </c>
      <c r="AE51">
        <v>92</v>
      </c>
      <c r="AF51">
        <v>46</v>
      </c>
      <c r="AG51">
        <v>6.66</v>
      </c>
      <c r="AH51">
        <v>25</v>
      </c>
      <c r="AI51">
        <v>25</v>
      </c>
      <c r="AJ51">
        <v>23.22</v>
      </c>
      <c r="AK51">
        <v>189</v>
      </c>
      <c r="AL51">
        <v>81</v>
      </c>
    </row>
    <row r="52" spans="1:38">
      <c r="A52" t="s">
        <v>94</v>
      </c>
      <c r="B52" s="35">
        <v>132.99</v>
      </c>
      <c r="C52" s="35">
        <v>44.33</v>
      </c>
      <c r="D52" s="94">
        <f t="shared" si="0"/>
        <v>98.5</v>
      </c>
      <c r="E52" s="35"/>
      <c r="F52" s="35"/>
      <c r="G52" s="35"/>
      <c r="H52" s="35"/>
      <c r="I52" s="35"/>
      <c r="J52" s="38">
        <v>15.3</v>
      </c>
      <c r="K52" s="38">
        <v>15.3</v>
      </c>
      <c r="L52" s="38">
        <v>15.3</v>
      </c>
      <c r="M52">
        <v>70.28</v>
      </c>
      <c r="N52">
        <v>149.86000000000001</v>
      </c>
      <c r="O52">
        <v>53</v>
      </c>
      <c r="P52">
        <v>2.33</v>
      </c>
      <c r="Q52">
        <v>2.4</v>
      </c>
      <c r="R52" s="94">
        <v>32.840000000000003</v>
      </c>
      <c r="S52" s="94">
        <v>32.83</v>
      </c>
      <c r="T52" s="94">
        <v>32.83</v>
      </c>
      <c r="U52">
        <v>2.46</v>
      </c>
      <c r="V52">
        <v>152.16</v>
      </c>
      <c r="W52">
        <v>1.77</v>
      </c>
      <c r="X52">
        <v>21</v>
      </c>
      <c r="Y52">
        <v>7</v>
      </c>
      <c r="Z52">
        <v>7</v>
      </c>
      <c r="AA52">
        <v>230</v>
      </c>
      <c r="AB52">
        <v>46</v>
      </c>
      <c r="AC52">
        <v>86</v>
      </c>
      <c r="AD52">
        <v>43</v>
      </c>
      <c r="AE52">
        <v>92</v>
      </c>
      <c r="AF52">
        <v>46</v>
      </c>
      <c r="AG52">
        <v>6.66</v>
      </c>
      <c r="AH52">
        <v>23.33</v>
      </c>
      <c r="AI52">
        <v>23.34</v>
      </c>
      <c r="AJ52">
        <v>23.22</v>
      </c>
      <c r="AK52">
        <v>189</v>
      </c>
      <c r="AL52">
        <v>81</v>
      </c>
    </row>
    <row r="53" spans="1:38">
      <c r="A53" t="s">
        <v>95</v>
      </c>
      <c r="B53" s="35">
        <v>132.99</v>
      </c>
      <c r="C53" s="35">
        <v>44.33</v>
      </c>
      <c r="D53" s="94">
        <f t="shared" si="0"/>
        <v>98.5</v>
      </c>
      <c r="E53" s="35"/>
      <c r="F53" s="35"/>
      <c r="G53" s="35"/>
      <c r="H53" s="35"/>
      <c r="I53" s="35"/>
      <c r="J53" s="38">
        <v>15.3</v>
      </c>
      <c r="K53" s="38">
        <v>15.3</v>
      </c>
      <c r="L53" s="38">
        <v>15.3</v>
      </c>
      <c r="M53">
        <v>70.28</v>
      </c>
      <c r="N53">
        <v>149.86000000000001</v>
      </c>
      <c r="O53">
        <v>53</v>
      </c>
      <c r="P53">
        <v>2.33</v>
      </c>
      <c r="Q53">
        <v>3.01</v>
      </c>
      <c r="R53" s="94">
        <v>32.840000000000003</v>
      </c>
      <c r="S53" s="94">
        <v>32.83</v>
      </c>
      <c r="T53" s="94">
        <v>32.83</v>
      </c>
      <c r="U53">
        <v>2.46</v>
      </c>
      <c r="V53">
        <v>152.16</v>
      </c>
      <c r="W53">
        <v>1.77</v>
      </c>
      <c r="X53">
        <v>21</v>
      </c>
      <c r="Y53">
        <v>7</v>
      </c>
      <c r="Z53">
        <v>7</v>
      </c>
      <c r="AA53">
        <v>230</v>
      </c>
      <c r="AB53">
        <v>46</v>
      </c>
      <c r="AC53">
        <v>86</v>
      </c>
      <c r="AD53">
        <v>43</v>
      </c>
      <c r="AE53">
        <v>92</v>
      </c>
      <c r="AF53">
        <v>46</v>
      </c>
      <c r="AG53">
        <v>6.66</v>
      </c>
      <c r="AH53">
        <v>22</v>
      </c>
      <c r="AI53">
        <v>22</v>
      </c>
      <c r="AJ53">
        <v>23.22</v>
      </c>
      <c r="AK53">
        <v>182</v>
      </c>
      <c r="AL53">
        <v>78</v>
      </c>
    </row>
    <row r="54" spans="1:38">
      <c r="A54" t="s">
        <v>96</v>
      </c>
      <c r="B54" s="35">
        <v>132.99</v>
      </c>
      <c r="C54" s="35">
        <v>44.33</v>
      </c>
      <c r="D54" s="94">
        <f t="shared" si="0"/>
        <v>98.5</v>
      </c>
      <c r="E54" s="35"/>
      <c r="F54" s="35"/>
      <c r="G54" s="35"/>
      <c r="H54" s="35"/>
      <c r="I54" s="35"/>
      <c r="J54" s="38">
        <v>15.3</v>
      </c>
      <c r="K54" s="38">
        <v>15.3</v>
      </c>
      <c r="L54" s="38">
        <v>15.3</v>
      </c>
      <c r="M54">
        <v>70.28</v>
      </c>
      <c r="N54">
        <v>149.86000000000001</v>
      </c>
      <c r="O54">
        <v>53</v>
      </c>
      <c r="P54">
        <v>2.33</v>
      </c>
      <c r="Q54">
        <v>3.58</v>
      </c>
      <c r="R54" s="94">
        <v>32.840000000000003</v>
      </c>
      <c r="S54" s="94">
        <v>32.83</v>
      </c>
      <c r="T54" s="94">
        <v>32.83</v>
      </c>
      <c r="U54">
        <v>2.46</v>
      </c>
      <c r="V54">
        <v>151.96</v>
      </c>
      <c r="W54">
        <v>1.77</v>
      </c>
      <c r="X54">
        <v>21</v>
      </c>
      <c r="Y54">
        <v>7</v>
      </c>
      <c r="Z54">
        <v>7</v>
      </c>
      <c r="AA54">
        <v>230</v>
      </c>
      <c r="AB54">
        <v>46</v>
      </c>
      <c r="AC54">
        <v>86</v>
      </c>
      <c r="AD54">
        <v>43</v>
      </c>
      <c r="AE54">
        <v>92</v>
      </c>
      <c r="AF54">
        <v>46</v>
      </c>
      <c r="AG54">
        <v>6.66</v>
      </c>
      <c r="AH54">
        <v>20.329999999999998</v>
      </c>
      <c r="AI54">
        <v>20.34</v>
      </c>
      <c r="AJ54">
        <v>23.22</v>
      </c>
      <c r="AK54">
        <v>182</v>
      </c>
      <c r="AL54">
        <v>78</v>
      </c>
    </row>
    <row r="55" spans="1:38">
      <c r="A55" t="s">
        <v>97</v>
      </c>
      <c r="B55" s="35">
        <v>132.99</v>
      </c>
      <c r="C55" s="35">
        <v>44.33</v>
      </c>
      <c r="D55" s="94">
        <f t="shared" si="0"/>
        <v>98.5</v>
      </c>
      <c r="E55" s="35"/>
      <c r="F55" s="35"/>
      <c r="G55" s="35"/>
      <c r="H55" s="35"/>
      <c r="I55" s="35"/>
      <c r="J55" s="38">
        <v>15.21</v>
      </c>
      <c r="K55" s="38">
        <v>15.21</v>
      </c>
      <c r="L55" s="38">
        <v>15.21</v>
      </c>
      <c r="M55">
        <v>70.28</v>
      </c>
      <c r="N55">
        <v>149.86000000000001</v>
      </c>
      <c r="O55">
        <v>53</v>
      </c>
      <c r="P55">
        <v>2.4900000000000002</v>
      </c>
      <c r="Q55">
        <v>4.3</v>
      </c>
      <c r="R55" s="94">
        <v>32.840000000000003</v>
      </c>
      <c r="S55" s="94">
        <v>32.83</v>
      </c>
      <c r="T55" s="94">
        <v>32.83</v>
      </c>
      <c r="U55">
        <v>2.46</v>
      </c>
      <c r="V55">
        <v>150.80000000000001</v>
      </c>
      <c r="W55">
        <v>1.77</v>
      </c>
      <c r="X55">
        <v>21</v>
      </c>
      <c r="Y55">
        <v>7</v>
      </c>
      <c r="Z55">
        <v>7</v>
      </c>
      <c r="AA55">
        <v>230</v>
      </c>
      <c r="AB55">
        <v>46</v>
      </c>
      <c r="AC55">
        <v>86</v>
      </c>
      <c r="AD55">
        <v>43</v>
      </c>
      <c r="AE55">
        <v>92</v>
      </c>
      <c r="AF55">
        <v>46</v>
      </c>
      <c r="AG55">
        <v>8.34</v>
      </c>
      <c r="AH55">
        <v>23.33</v>
      </c>
      <c r="AI55">
        <v>23.34</v>
      </c>
      <c r="AJ55">
        <v>23.22</v>
      </c>
      <c r="AK55">
        <v>182</v>
      </c>
      <c r="AL55">
        <v>78</v>
      </c>
    </row>
    <row r="56" spans="1:38">
      <c r="A56" t="s">
        <v>98</v>
      </c>
      <c r="B56" s="35">
        <v>132.99</v>
      </c>
      <c r="C56" s="35">
        <v>44.33</v>
      </c>
      <c r="D56" s="94">
        <f t="shared" si="0"/>
        <v>98.5</v>
      </c>
      <c r="E56" s="35"/>
      <c r="F56" s="35"/>
      <c r="G56" s="35"/>
      <c r="H56" s="35"/>
      <c r="I56" s="35"/>
      <c r="J56" s="38">
        <v>15.08</v>
      </c>
      <c r="K56" s="38">
        <v>15.08</v>
      </c>
      <c r="L56" s="38">
        <v>15.08</v>
      </c>
      <c r="M56">
        <v>70.28</v>
      </c>
      <c r="N56">
        <v>149.86000000000001</v>
      </c>
      <c r="O56">
        <v>53</v>
      </c>
      <c r="P56">
        <v>2.4900000000000002</v>
      </c>
      <c r="Q56">
        <v>5.12</v>
      </c>
      <c r="R56" s="94">
        <v>32.840000000000003</v>
      </c>
      <c r="S56" s="94">
        <v>32.83</v>
      </c>
      <c r="T56" s="94">
        <v>32.83</v>
      </c>
      <c r="U56">
        <v>2.46</v>
      </c>
      <c r="V56">
        <v>151.38</v>
      </c>
      <c r="W56">
        <v>1.77</v>
      </c>
      <c r="X56">
        <v>21</v>
      </c>
      <c r="Y56">
        <v>7</v>
      </c>
      <c r="Z56">
        <v>7</v>
      </c>
      <c r="AA56">
        <v>230</v>
      </c>
      <c r="AB56">
        <v>46</v>
      </c>
      <c r="AC56">
        <v>86</v>
      </c>
      <c r="AD56">
        <v>43</v>
      </c>
      <c r="AE56">
        <v>92</v>
      </c>
      <c r="AF56">
        <v>46</v>
      </c>
      <c r="AG56">
        <v>8</v>
      </c>
      <c r="AH56">
        <v>22.67</v>
      </c>
      <c r="AI56">
        <v>22.66</v>
      </c>
      <c r="AJ56">
        <v>23.22</v>
      </c>
      <c r="AK56">
        <v>182</v>
      </c>
      <c r="AL56">
        <v>78</v>
      </c>
    </row>
    <row r="57" spans="1:38">
      <c r="A57" t="s">
        <v>99</v>
      </c>
      <c r="B57" s="35">
        <v>132.99</v>
      </c>
      <c r="C57" s="35">
        <v>44.33</v>
      </c>
      <c r="D57" s="94">
        <f t="shared" si="0"/>
        <v>98.5</v>
      </c>
      <c r="E57" s="35"/>
      <c r="F57" s="35"/>
      <c r="G57" s="35"/>
      <c r="H57" s="35"/>
      <c r="I57" s="35"/>
      <c r="J57" s="38">
        <v>14.88</v>
      </c>
      <c r="K57" s="38">
        <v>14.88</v>
      </c>
      <c r="L57" s="38">
        <v>14.88</v>
      </c>
      <c r="M57">
        <v>70.28</v>
      </c>
      <c r="N57">
        <v>149.86000000000001</v>
      </c>
      <c r="O57">
        <v>53</v>
      </c>
      <c r="P57">
        <v>2.4900000000000002</v>
      </c>
      <c r="Q57">
        <v>6</v>
      </c>
      <c r="R57" s="94">
        <v>32.840000000000003</v>
      </c>
      <c r="S57" s="94">
        <v>32.83</v>
      </c>
      <c r="T57" s="94">
        <v>32.83</v>
      </c>
      <c r="U57">
        <v>2.46</v>
      </c>
      <c r="V57">
        <v>150.5</v>
      </c>
      <c r="W57">
        <v>1.77</v>
      </c>
      <c r="X57">
        <v>21</v>
      </c>
      <c r="Y57">
        <v>7</v>
      </c>
      <c r="Z57">
        <v>7</v>
      </c>
      <c r="AA57">
        <v>230</v>
      </c>
      <c r="AB57">
        <v>46</v>
      </c>
      <c r="AC57">
        <v>86</v>
      </c>
      <c r="AD57">
        <v>43</v>
      </c>
      <c r="AE57">
        <v>92</v>
      </c>
      <c r="AF57">
        <v>46</v>
      </c>
      <c r="AG57">
        <v>7.66</v>
      </c>
      <c r="AH57">
        <v>21.67</v>
      </c>
      <c r="AI57">
        <v>21.66</v>
      </c>
      <c r="AJ57">
        <v>23.22</v>
      </c>
      <c r="AK57">
        <v>193</v>
      </c>
      <c r="AL57">
        <v>82</v>
      </c>
    </row>
    <row r="58" spans="1:38">
      <c r="A58" t="s">
        <v>100</v>
      </c>
      <c r="B58" s="35">
        <v>132.99</v>
      </c>
      <c r="C58" s="35">
        <v>44.33</v>
      </c>
      <c r="D58" s="94">
        <f t="shared" si="0"/>
        <v>98.5</v>
      </c>
      <c r="E58" s="35"/>
      <c r="F58" s="35"/>
      <c r="G58" s="35"/>
      <c r="H58" s="35"/>
      <c r="I58" s="35"/>
      <c r="J58" s="38">
        <v>16.21</v>
      </c>
      <c r="K58" s="38">
        <v>16.21</v>
      </c>
      <c r="L58" s="38">
        <v>16.21</v>
      </c>
      <c r="M58">
        <v>70.28</v>
      </c>
      <c r="N58">
        <v>149.86000000000001</v>
      </c>
      <c r="O58">
        <v>53</v>
      </c>
      <c r="P58">
        <v>2.4900000000000002</v>
      </c>
      <c r="Q58">
        <v>6.99</v>
      </c>
      <c r="R58" s="94">
        <v>32.840000000000003</v>
      </c>
      <c r="S58" s="94">
        <v>32.83</v>
      </c>
      <c r="T58" s="94">
        <v>32.83</v>
      </c>
      <c r="U58">
        <v>2.46</v>
      </c>
      <c r="V58">
        <v>149.24</v>
      </c>
      <c r="W58">
        <v>1.77</v>
      </c>
      <c r="X58">
        <v>21</v>
      </c>
      <c r="Y58">
        <v>7</v>
      </c>
      <c r="Z58">
        <v>7</v>
      </c>
      <c r="AA58">
        <v>230</v>
      </c>
      <c r="AB58">
        <v>46</v>
      </c>
      <c r="AC58">
        <v>86</v>
      </c>
      <c r="AD58">
        <v>43</v>
      </c>
      <c r="AE58">
        <v>93</v>
      </c>
      <c r="AF58">
        <v>47</v>
      </c>
      <c r="AG58">
        <v>7.34</v>
      </c>
      <c r="AH58">
        <v>20.67</v>
      </c>
      <c r="AI58">
        <v>20.66</v>
      </c>
      <c r="AJ58">
        <v>23.22</v>
      </c>
      <c r="AK58">
        <v>193</v>
      </c>
      <c r="AL58">
        <v>82</v>
      </c>
    </row>
    <row r="59" spans="1:38">
      <c r="A59" t="s">
        <v>101</v>
      </c>
      <c r="B59" s="35">
        <v>132.99</v>
      </c>
      <c r="C59" s="35">
        <v>44.33</v>
      </c>
      <c r="D59" s="94">
        <f t="shared" si="0"/>
        <v>98.5</v>
      </c>
      <c r="E59" s="35"/>
      <c r="F59" s="35"/>
      <c r="G59" s="35"/>
      <c r="H59" s="35"/>
      <c r="I59" s="35"/>
      <c r="J59" s="38">
        <v>15.8</v>
      </c>
      <c r="K59" s="38">
        <v>15.8</v>
      </c>
      <c r="L59" s="38">
        <v>15.8</v>
      </c>
      <c r="M59">
        <v>70.28</v>
      </c>
      <c r="N59">
        <v>149.86000000000001</v>
      </c>
      <c r="O59">
        <v>53</v>
      </c>
      <c r="P59">
        <v>2.4900000000000002</v>
      </c>
      <c r="Q59">
        <v>8.5399999999999991</v>
      </c>
      <c r="R59" s="94">
        <v>32.840000000000003</v>
      </c>
      <c r="S59" s="94">
        <v>32.83</v>
      </c>
      <c r="T59" s="94">
        <v>32.83</v>
      </c>
      <c r="U59">
        <v>2.61</v>
      </c>
      <c r="V59">
        <v>144.08000000000001</v>
      </c>
      <c r="W59">
        <v>1.77</v>
      </c>
      <c r="X59">
        <v>21</v>
      </c>
      <c r="Y59">
        <v>7</v>
      </c>
      <c r="Z59">
        <v>7</v>
      </c>
      <c r="AA59">
        <v>230</v>
      </c>
      <c r="AB59">
        <v>46</v>
      </c>
      <c r="AC59">
        <v>86</v>
      </c>
      <c r="AD59">
        <v>43</v>
      </c>
      <c r="AE59">
        <v>93</v>
      </c>
      <c r="AF59">
        <v>47</v>
      </c>
      <c r="AG59">
        <v>7</v>
      </c>
      <c r="AH59">
        <v>20.329999999999998</v>
      </c>
      <c r="AI59">
        <v>20.34</v>
      </c>
      <c r="AJ59">
        <v>23.22</v>
      </c>
      <c r="AK59">
        <v>203</v>
      </c>
      <c r="AL59">
        <v>87</v>
      </c>
    </row>
    <row r="60" spans="1:38">
      <c r="A60" t="s">
        <v>102</v>
      </c>
      <c r="B60" s="35">
        <v>132.99</v>
      </c>
      <c r="C60" s="35">
        <v>44.33</v>
      </c>
      <c r="D60" s="94">
        <f t="shared" si="0"/>
        <v>98.5</v>
      </c>
      <c r="E60" s="35"/>
      <c r="F60" s="35"/>
      <c r="G60" s="35"/>
      <c r="H60" s="35"/>
      <c r="I60" s="35"/>
      <c r="J60" s="38">
        <v>15.3</v>
      </c>
      <c r="K60" s="38">
        <v>15.3</v>
      </c>
      <c r="L60" s="38">
        <v>15.3</v>
      </c>
      <c r="M60">
        <v>70.28</v>
      </c>
      <c r="N60">
        <v>149.86000000000001</v>
      </c>
      <c r="O60">
        <v>53</v>
      </c>
      <c r="P60">
        <v>2.4900000000000002</v>
      </c>
      <c r="Q60">
        <v>9.14</v>
      </c>
      <c r="R60" s="94">
        <v>32.840000000000003</v>
      </c>
      <c r="S60" s="94">
        <v>32.83</v>
      </c>
      <c r="T60" s="94">
        <v>32.83</v>
      </c>
      <c r="U60">
        <v>2.61</v>
      </c>
      <c r="V60">
        <v>143.88</v>
      </c>
      <c r="W60">
        <v>1.77</v>
      </c>
      <c r="X60">
        <v>21</v>
      </c>
      <c r="Y60">
        <v>7</v>
      </c>
      <c r="Z60">
        <v>7</v>
      </c>
      <c r="AA60">
        <v>230</v>
      </c>
      <c r="AB60">
        <v>46</v>
      </c>
      <c r="AC60">
        <v>86</v>
      </c>
      <c r="AD60">
        <v>43</v>
      </c>
      <c r="AE60">
        <v>93</v>
      </c>
      <c r="AF60">
        <v>47</v>
      </c>
      <c r="AG60">
        <v>6.66</v>
      </c>
      <c r="AH60">
        <v>20</v>
      </c>
      <c r="AI60">
        <v>20</v>
      </c>
      <c r="AJ60">
        <v>23.22</v>
      </c>
      <c r="AK60">
        <v>203</v>
      </c>
      <c r="AL60">
        <v>87</v>
      </c>
    </row>
    <row r="61" spans="1:38">
      <c r="A61" t="s">
        <v>103</v>
      </c>
      <c r="B61" s="35">
        <v>132.99</v>
      </c>
      <c r="C61" s="35">
        <v>44.33</v>
      </c>
      <c r="D61" s="94">
        <f t="shared" si="0"/>
        <v>98.5</v>
      </c>
      <c r="E61" s="35"/>
      <c r="F61" s="35"/>
      <c r="G61" s="35"/>
      <c r="H61" s="35"/>
      <c r="I61" s="35"/>
      <c r="J61" s="38">
        <v>14.68</v>
      </c>
      <c r="K61" s="38">
        <v>14.68</v>
      </c>
      <c r="L61" s="38">
        <v>14.68</v>
      </c>
      <c r="M61">
        <v>70.28</v>
      </c>
      <c r="N61">
        <v>149.86000000000001</v>
      </c>
      <c r="O61">
        <v>53</v>
      </c>
      <c r="P61">
        <v>2.4900000000000002</v>
      </c>
      <c r="Q61">
        <v>9.24</v>
      </c>
      <c r="R61" s="94">
        <v>32.840000000000003</v>
      </c>
      <c r="S61" s="94">
        <v>32.83</v>
      </c>
      <c r="T61" s="94">
        <v>32.83</v>
      </c>
      <c r="U61">
        <v>2.61</v>
      </c>
      <c r="V61">
        <v>139.5</v>
      </c>
      <c r="W61">
        <v>1.77</v>
      </c>
      <c r="X61">
        <v>21</v>
      </c>
      <c r="Y61">
        <v>7</v>
      </c>
      <c r="Z61">
        <v>7</v>
      </c>
      <c r="AA61">
        <v>230</v>
      </c>
      <c r="AB61">
        <v>46</v>
      </c>
      <c r="AC61">
        <v>91</v>
      </c>
      <c r="AD61">
        <v>43</v>
      </c>
      <c r="AE61">
        <v>93</v>
      </c>
      <c r="AF61">
        <v>47</v>
      </c>
      <c r="AG61">
        <v>6.66</v>
      </c>
      <c r="AH61">
        <v>19.670000000000002</v>
      </c>
      <c r="AI61">
        <v>19.66</v>
      </c>
      <c r="AJ61">
        <v>23.72</v>
      </c>
      <c r="AK61">
        <v>203</v>
      </c>
      <c r="AL61">
        <v>87</v>
      </c>
    </row>
    <row r="62" spans="1:38">
      <c r="A62" t="s">
        <v>104</v>
      </c>
      <c r="B62" s="35">
        <v>132.99</v>
      </c>
      <c r="C62" s="35">
        <v>44.33</v>
      </c>
      <c r="D62" s="94">
        <f t="shared" si="0"/>
        <v>98.5</v>
      </c>
      <c r="E62" s="35"/>
      <c r="F62" s="35"/>
      <c r="G62" s="35"/>
      <c r="H62" s="35"/>
      <c r="I62" s="35"/>
      <c r="J62" s="38">
        <v>14.12</v>
      </c>
      <c r="K62" s="38">
        <v>14.12</v>
      </c>
      <c r="L62" s="38">
        <v>14.12</v>
      </c>
      <c r="M62">
        <v>70.28</v>
      </c>
      <c r="N62">
        <v>149.86000000000001</v>
      </c>
      <c r="O62">
        <v>53</v>
      </c>
      <c r="P62">
        <v>2.4900000000000002</v>
      </c>
      <c r="Q62">
        <v>9.32</v>
      </c>
      <c r="R62" s="94">
        <v>32.840000000000003</v>
      </c>
      <c r="S62" s="94">
        <v>32.83</v>
      </c>
      <c r="T62" s="94">
        <v>32.83</v>
      </c>
      <c r="U62">
        <v>2.61</v>
      </c>
      <c r="V62">
        <v>133.76</v>
      </c>
      <c r="W62">
        <v>1.77</v>
      </c>
      <c r="X62">
        <v>21</v>
      </c>
      <c r="Y62">
        <v>7</v>
      </c>
      <c r="Z62">
        <v>7</v>
      </c>
      <c r="AA62">
        <v>230</v>
      </c>
      <c r="AB62">
        <v>46</v>
      </c>
      <c r="AC62">
        <v>88</v>
      </c>
      <c r="AD62">
        <v>41</v>
      </c>
      <c r="AE62">
        <v>90</v>
      </c>
      <c r="AF62">
        <v>45</v>
      </c>
      <c r="AG62">
        <v>6.66</v>
      </c>
      <c r="AH62">
        <v>19.329999999999998</v>
      </c>
      <c r="AI62">
        <v>19.34</v>
      </c>
      <c r="AJ62">
        <v>24.73</v>
      </c>
      <c r="AK62">
        <v>193</v>
      </c>
      <c r="AL62">
        <v>82</v>
      </c>
    </row>
    <row r="63" spans="1:38">
      <c r="A63" t="s">
        <v>105</v>
      </c>
      <c r="B63" s="35">
        <v>132.99</v>
      </c>
      <c r="C63" s="35">
        <v>44.33</v>
      </c>
      <c r="D63" s="94">
        <f t="shared" si="0"/>
        <v>98.5</v>
      </c>
      <c r="E63" s="35"/>
      <c r="F63" s="35"/>
      <c r="G63" s="35"/>
      <c r="H63" s="35"/>
      <c r="I63" s="35"/>
      <c r="J63" s="38">
        <v>13.45</v>
      </c>
      <c r="K63" s="38">
        <v>13.45</v>
      </c>
      <c r="L63" s="38">
        <v>13.45</v>
      </c>
      <c r="M63">
        <v>70.28</v>
      </c>
      <c r="N63">
        <v>149.86000000000001</v>
      </c>
      <c r="O63">
        <v>53</v>
      </c>
      <c r="P63">
        <v>2.64</v>
      </c>
      <c r="Q63">
        <v>9.4</v>
      </c>
      <c r="R63" s="94">
        <v>32.840000000000003</v>
      </c>
      <c r="S63" s="94">
        <v>32.83</v>
      </c>
      <c r="T63" s="94">
        <v>32.83</v>
      </c>
      <c r="U63">
        <v>2.61</v>
      </c>
      <c r="V63">
        <v>127.04</v>
      </c>
      <c r="W63">
        <v>1.97</v>
      </c>
      <c r="X63">
        <v>21</v>
      </c>
      <c r="Y63">
        <v>7</v>
      </c>
      <c r="Z63">
        <v>7</v>
      </c>
      <c r="AA63">
        <v>230</v>
      </c>
      <c r="AB63">
        <v>46</v>
      </c>
      <c r="AC63">
        <v>87</v>
      </c>
      <c r="AD63">
        <v>39</v>
      </c>
      <c r="AE63">
        <v>89</v>
      </c>
      <c r="AF63">
        <v>45</v>
      </c>
      <c r="AG63">
        <v>6.66</v>
      </c>
      <c r="AH63">
        <v>17</v>
      </c>
      <c r="AI63">
        <v>17</v>
      </c>
      <c r="AJ63">
        <v>24.73</v>
      </c>
      <c r="AK63">
        <v>182</v>
      </c>
      <c r="AL63">
        <v>78</v>
      </c>
    </row>
    <row r="64" spans="1:38">
      <c r="A64" t="s">
        <v>106</v>
      </c>
      <c r="B64" s="35">
        <v>132.99</v>
      </c>
      <c r="C64" s="35">
        <v>44.33</v>
      </c>
      <c r="D64" s="94">
        <f t="shared" si="0"/>
        <v>98.5</v>
      </c>
      <c r="E64" s="35"/>
      <c r="F64" s="35"/>
      <c r="G64" s="35"/>
      <c r="H64" s="35"/>
      <c r="I64" s="35"/>
      <c r="J64" s="38">
        <v>12.69</v>
      </c>
      <c r="K64" s="38">
        <v>12.69</v>
      </c>
      <c r="L64" s="38">
        <v>12.69</v>
      </c>
      <c r="M64">
        <v>70.28</v>
      </c>
      <c r="N64">
        <v>149.86000000000001</v>
      </c>
      <c r="O64">
        <v>53</v>
      </c>
      <c r="P64">
        <v>2.64</v>
      </c>
      <c r="Q64">
        <v>9.4700000000000006</v>
      </c>
      <c r="R64" s="94">
        <v>32.840000000000003</v>
      </c>
      <c r="S64" s="94">
        <v>32.83</v>
      </c>
      <c r="T64" s="94">
        <v>32.83</v>
      </c>
      <c r="U64">
        <v>2.61</v>
      </c>
      <c r="V64">
        <v>120.03</v>
      </c>
      <c r="W64">
        <v>1.97</v>
      </c>
      <c r="X64">
        <v>21</v>
      </c>
      <c r="Y64">
        <v>7</v>
      </c>
      <c r="Z64">
        <v>7</v>
      </c>
      <c r="AA64">
        <v>222.09</v>
      </c>
      <c r="AB64">
        <v>44.42</v>
      </c>
      <c r="AC64">
        <v>83</v>
      </c>
      <c r="AD64">
        <v>37</v>
      </c>
      <c r="AE64">
        <v>85</v>
      </c>
      <c r="AF64">
        <v>42</v>
      </c>
      <c r="AG64">
        <v>6.66</v>
      </c>
      <c r="AH64">
        <v>15</v>
      </c>
      <c r="AI64">
        <v>15</v>
      </c>
      <c r="AJ64">
        <v>24.73</v>
      </c>
      <c r="AK64">
        <v>168</v>
      </c>
      <c r="AL64">
        <v>72</v>
      </c>
    </row>
    <row r="65" spans="1:38">
      <c r="A65" t="s">
        <v>107</v>
      </c>
      <c r="B65" s="35">
        <v>132.99</v>
      </c>
      <c r="C65" s="35">
        <v>44.33</v>
      </c>
      <c r="D65" s="94">
        <f t="shared" si="0"/>
        <v>98.5</v>
      </c>
      <c r="E65" s="35"/>
      <c r="F65" s="35"/>
      <c r="G65" s="35"/>
      <c r="H65" s="35"/>
      <c r="I65" s="35"/>
      <c r="J65" s="38">
        <v>11.85</v>
      </c>
      <c r="K65" s="38">
        <v>11.85</v>
      </c>
      <c r="L65" s="38">
        <v>11.85</v>
      </c>
      <c r="M65">
        <v>70.28</v>
      </c>
      <c r="N65">
        <v>149.86000000000001</v>
      </c>
      <c r="O65">
        <v>53</v>
      </c>
      <c r="P65">
        <v>2.64</v>
      </c>
      <c r="Q65">
        <v>12.55</v>
      </c>
      <c r="R65" s="94">
        <v>32.840000000000003</v>
      </c>
      <c r="S65" s="94">
        <v>32.83</v>
      </c>
      <c r="T65" s="94">
        <v>32.83</v>
      </c>
      <c r="U65">
        <v>2.61</v>
      </c>
      <c r="V65">
        <v>111.66</v>
      </c>
      <c r="W65">
        <v>1.97</v>
      </c>
      <c r="X65">
        <v>21</v>
      </c>
      <c r="Y65">
        <v>7</v>
      </c>
      <c r="Z65">
        <v>7</v>
      </c>
      <c r="AA65">
        <v>209.98</v>
      </c>
      <c r="AB65">
        <v>42</v>
      </c>
      <c r="AC65">
        <v>77</v>
      </c>
      <c r="AD65">
        <v>34</v>
      </c>
      <c r="AE65">
        <v>80</v>
      </c>
      <c r="AF65">
        <v>40</v>
      </c>
      <c r="AG65">
        <v>6.66</v>
      </c>
      <c r="AH65">
        <v>15</v>
      </c>
      <c r="AI65">
        <v>15</v>
      </c>
      <c r="AJ65">
        <v>25.23</v>
      </c>
      <c r="AK65">
        <v>158</v>
      </c>
      <c r="AL65">
        <v>67</v>
      </c>
    </row>
    <row r="66" spans="1:38">
      <c r="A66" t="s">
        <v>108</v>
      </c>
      <c r="B66" s="35">
        <v>132.99</v>
      </c>
      <c r="C66" s="35">
        <v>44.33</v>
      </c>
      <c r="D66" s="94">
        <f t="shared" si="0"/>
        <v>98.5</v>
      </c>
      <c r="E66" s="35"/>
      <c r="F66" s="35"/>
      <c r="G66" s="35"/>
      <c r="H66" s="35"/>
      <c r="I66" s="35"/>
      <c r="J66" s="38">
        <v>10.96</v>
      </c>
      <c r="K66" s="38">
        <v>10.96</v>
      </c>
      <c r="L66" s="38">
        <v>10.96</v>
      </c>
      <c r="M66">
        <v>70.28</v>
      </c>
      <c r="N66">
        <v>149.86000000000001</v>
      </c>
      <c r="O66">
        <v>53</v>
      </c>
      <c r="P66">
        <v>2.64</v>
      </c>
      <c r="Q66">
        <v>12.64</v>
      </c>
      <c r="R66" s="94">
        <v>32.840000000000003</v>
      </c>
      <c r="S66" s="94">
        <v>32.83</v>
      </c>
      <c r="T66" s="94">
        <v>32.83</v>
      </c>
      <c r="U66">
        <v>2.61</v>
      </c>
      <c r="V66">
        <v>102.9</v>
      </c>
      <c r="W66">
        <v>1.97</v>
      </c>
      <c r="X66">
        <v>21</v>
      </c>
      <c r="Y66">
        <v>7</v>
      </c>
      <c r="Z66">
        <v>7</v>
      </c>
      <c r="AA66">
        <v>196.01</v>
      </c>
      <c r="AB66">
        <v>39.200000000000003</v>
      </c>
      <c r="AC66">
        <v>73</v>
      </c>
      <c r="AD66">
        <v>31</v>
      </c>
      <c r="AE66">
        <v>73</v>
      </c>
      <c r="AF66">
        <v>37</v>
      </c>
      <c r="AG66">
        <v>6.66</v>
      </c>
      <c r="AH66">
        <v>15</v>
      </c>
      <c r="AI66">
        <v>15</v>
      </c>
      <c r="AJ66">
        <v>25.23</v>
      </c>
      <c r="AK66">
        <v>147</v>
      </c>
      <c r="AL66">
        <v>63</v>
      </c>
    </row>
    <row r="67" spans="1:38">
      <c r="A67" t="s">
        <v>109</v>
      </c>
      <c r="B67" s="35">
        <v>132.99</v>
      </c>
      <c r="C67" s="35">
        <v>44.33</v>
      </c>
      <c r="D67" s="94">
        <f t="shared" si="0"/>
        <v>98.5</v>
      </c>
      <c r="E67" s="35"/>
      <c r="F67" s="35"/>
      <c r="G67" s="35"/>
      <c r="H67" s="35"/>
      <c r="I67" s="35"/>
      <c r="J67" s="38">
        <v>10</v>
      </c>
      <c r="K67" s="38">
        <v>10</v>
      </c>
      <c r="L67" s="38">
        <v>10</v>
      </c>
      <c r="M67">
        <v>70.28</v>
      </c>
      <c r="N67">
        <v>192.74</v>
      </c>
      <c r="O67">
        <v>53</v>
      </c>
      <c r="P67">
        <v>2.64</v>
      </c>
      <c r="Q67">
        <v>18.41</v>
      </c>
      <c r="R67" s="94">
        <v>32.840000000000003</v>
      </c>
      <c r="S67" s="94">
        <v>32.83</v>
      </c>
      <c r="T67" s="94">
        <v>32.83</v>
      </c>
      <c r="U67">
        <v>2.61</v>
      </c>
      <c r="V67">
        <v>93.36</v>
      </c>
      <c r="W67">
        <v>2.0499999999999998</v>
      </c>
      <c r="X67">
        <v>21</v>
      </c>
      <c r="Y67">
        <v>7</v>
      </c>
      <c r="Z67">
        <v>7</v>
      </c>
      <c r="AA67">
        <v>170.99</v>
      </c>
      <c r="AB67">
        <v>34.200000000000003</v>
      </c>
      <c r="AC67">
        <v>67</v>
      </c>
      <c r="AD67">
        <v>31</v>
      </c>
      <c r="AE67">
        <v>67</v>
      </c>
      <c r="AF67">
        <v>33</v>
      </c>
      <c r="AG67">
        <v>6.66</v>
      </c>
      <c r="AH67">
        <v>15</v>
      </c>
      <c r="AI67">
        <v>15</v>
      </c>
      <c r="AJ67">
        <v>25.23</v>
      </c>
      <c r="AK67">
        <v>133</v>
      </c>
      <c r="AL67">
        <v>57</v>
      </c>
    </row>
    <row r="68" spans="1:38">
      <c r="A68" t="s">
        <v>110</v>
      </c>
      <c r="B68" s="35">
        <v>132.99</v>
      </c>
      <c r="C68" s="35">
        <v>44.33</v>
      </c>
      <c r="D68" s="94">
        <f t="shared" ref="D68:D98" si="1">R68+S68+T68</f>
        <v>98.5</v>
      </c>
      <c r="E68" s="35"/>
      <c r="F68" s="35"/>
      <c r="G68" s="35"/>
      <c r="H68" s="35"/>
      <c r="I68" s="35"/>
      <c r="J68" s="38">
        <v>8.9600000000000009</v>
      </c>
      <c r="K68" s="38">
        <v>8.9600000000000009</v>
      </c>
      <c r="L68" s="38">
        <v>8.9600000000000009</v>
      </c>
      <c r="M68">
        <v>70.28</v>
      </c>
      <c r="N68">
        <v>231.29</v>
      </c>
      <c r="O68">
        <v>53</v>
      </c>
      <c r="P68">
        <v>2.64</v>
      </c>
      <c r="Q68">
        <v>19.010000000000002</v>
      </c>
      <c r="R68" s="94">
        <v>32.840000000000003</v>
      </c>
      <c r="S68" s="94">
        <v>32.83</v>
      </c>
      <c r="T68" s="94">
        <v>32.83</v>
      </c>
      <c r="U68">
        <v>2.61</v>
      </c>
      <c r="V68">
        <v>82.46</v>
      </c>
      <c r="W68">
        <v>2.0499999999999998</v>
      </c>
      <c r="X68">
        <v>21</v>
      </c>
      <c r="Y68">
        <v>7</v>
      </c>
      <c r="Z68">
        <v>7</v>
      </c>
      <c r="AA68">
        <v>155.02000000000001</v>
      </c>
      <c r="AB68">
        <v>31.01</v>
      </c>
      <c r="AC68">
        <v>60</v>
      </c>
      <c r="AD68">
        <v>27</v>
      </c>
      <c r="AE68">
        <v>59</v>
      </c>
      <c r="AF68">
        <v>29</v>
      </c>
      <c r="AG68">
        <v>6.66</v>
      </c>
      <c r="AH68">
        <v>15</v>
      </c>
      <c r="AI68">
        <v>15</v>
      </c>
      <c r="AJ68">
        <v>26.24</v>
      </c>
      <c r="AK68">
        <v>119</v>
      </c>
      <c r="AL68">
        <v>51</v>
      </c>
    </row>
    <row r="69" spans="1:38">
      <c r="A69" t="s">
        <v>111</v>
      </c>
      <c r="B69" s="35">
        <v>165.46</v>
      </c>
      <c r="C69" s="35">
        <v>57.5</v>
      </c>
      <c r="D69" s="94">
        <f t="shared" si="1"/>
        <v>98.5</v>
      </c>
      <c r="E69" s="35"/>
      <c r="F69" s="35"/>
      <c r="G69" s="35"/>
      <c r="H69" s="35"/>
      <c r="I69" s="35"/>
      <c r="J69" s="38">
        <v>7.84</v>
      </c>
      <c r="K69" s="38">
        <v>7.84</v>
      </c>
      <c r="L69" s="38">
        <v>7.84</v>
      </c>
      <c r="M69">
        <v>70.28</v>
      </c>
      <c r="N69">
        <v>272.49</v>
      </c>
      <c r="O69">
        <v>53</v>
      </c>
      <c r="P69">
        <v>2.64</v>
      </c>
      <c r="Q69">
        <v>18.61</v>
      </c>
      <c r="R69" s="94">
        <v>32.840000000000003</v>
      </c>
      <c r="S69" s="94">
        <v>32.83</v>
      </c>
      <c r="T69" s="94">
        <v>32.83</v>
      </c>
      <c r="U69">
        <v>2.61</v>
      </c>
      <c r="V69">
        <v>71.45</v>
      </c>
      <c r="W69">
        <v>2.0499999999999998</v>
      </c>
      <c r="X69">
        <v>21</v>
      </c>
      <c r="Y69">
        <v>7</v>
      </c>
      <c r="Z69">
        <v>7</v>
      </c>
      <c r="AA69">
        <v>138.46</v>
      </c>
      <c r="AB69">
        <v>27.69</v>
      </c>
      <c r="AC69">
        <v>55</v>
      </c>
      <c r="AD69">
        <v>24</v>
      </c>
      <c r="AE69">
        <v>50</v>
      </c>
      <c r="AF69">
        <v>25</v>
      </c>
      <c r="AG69">
        <v>6.66</v>
      </c>
      <c r="AH69">
        <v>15</v>
      </c>
      <c r="AI69">
        <v>15</v>
      </c>
      <c r="AJ69">
        <v>26.24</v>
      </c>
      <c r="AK69">
        <v>102</v>
      </c>
      <c r="AL69">
        <v>43</v>
      </c>
    </row>
    <row r="70" spans="1:38">
      <c r="A70" t="s">
        <v>112</v>
      </c>
      <c r="B70" s="35">
        <v>236.03</v>
      </c>
      <c r="C70" s="35">
        <v>76.41</v>
      </c>
      <c r="D70" s="94">
        <f t="shared" si="1"/>
        <v>98.5</v>
      </c>
      <c r="E70" s="35"/>
      <c r="F70" s="35"/>
      <c r="G70" s="35"/>
      <c r="H70" s="35"/>
      <c r="I70" s="35"/>
      <c r="J70" s="38">
        <v>6.71</v>
      </c>
      <c r="K70" s="38">
        <v>6.71</v>
      </c>
      <c r="L70" s="38">
        <v>6.71</v>
      </c>
      <c r="M70">
        <v>70.28</v>
      </c>
      <c r="N70">
        <v>272.49</v>
      </c>
      <c r="O70">
        <v>53</v>
      </c>
      <c r="P70">
        <v>2.64</v>
      </c>
      <c r="Q70">
        <v>18.21</v>
      </c>
      <c r="R70" s="94">
        <v>32.840000000000003</v>
      </c>
      <c r="S70" s="94">
        <v>32.83</v>
      </c>
      <c r="T70" s="94">
        <v>32.83</v>
      </c>
      <c r="U70">
        <v>2.61</v>
      </c>
      <c r="V70">
        <v>61.62</v>
      </c>
      <c r="W70">
        <v>2.0499999999999998</v>
      </c>
      <c r="X70">
        <v>21</v>
      </c>
      <c r="Y70">
        <v>7</v>
      </c>
      <c r="Z70">
        <v>7</v>
      </c>
      <c r="AA70">
        <v>121.24</v>
      </c>
      <c r="AB70">
        <v>24.25</v>
      </c>
      <c r="AC70">
        <v>46</v>
      </c>
      <c r="AD70">
        <v>20</v>
      </c>
      <c r="AE70">
        <v>43</v>
      </c>
      <c r="AF70">
        <v>22</v>
      </c>
      <c r="AG70">
        <v>6.66</v>
      </c>
      <c r="AH70">
        <v>15</v>
      </c>
      <c r="AI70">
        <v>15</v>
      </c>
      <c r="AJ70">
        <v>27.25</v>
      </c>
      <c r="AK70">
        <v>84</v>
      </c>
      <c r="AL70">
        <v>36</v>
      </c>
    </row>
    <row r="71" spans="1:38">
      <c r="A71" t="s">
        <v>113</v>
      </c>
      <c r="B71" s="35">
        <v>260.77999999999997</v>
      </c>
      <c r="C71" s="35">
        <v>86.93</v>
      </c>
      <c r="D71" s="94">
        <f t="shared" si="1"/>
        <v>98</v>
      </c>
      <c r="E71" s="35"/>
      <c r="F71" s="35"/>
      <c r="G71" s="35"/>
      <c r="H71" s="35"/>
      <c r="I71" s="35"/>
      <c r="J71" s="38">
        <v>5.56</v>
      </c>
      <c r="K71" s="38">
        <v>5.56</v>
      </c>
      <c r="L71" s="38">
        <v>5.56</v>
      </c>
      <c r="M71">
        <v>66.13</v>
      </c>
      <c r="N71">
        <v>272.49</v>
      </c>
      <c r="O71">
        <v>100.4</v>
      </c>
      <c r="P71">
        <v>2.79</v>
      </c>
      <c r="Q71">
        <v>17.809999999999999</v>
      </c>
      <c r="R71" s="94">
        <v>33</v>
      </c>
      <c r="S71" s="94">
        <v>32</v>
      </c>
      <c r="T71" s="94">
        <v>33</v>
      </c>
      <c r="U71">
        <v>2.84</v>
      </c>
      <c r="V71">
        <v>48.87</v>
      </c>
      <c r="W71">
        <v>2.25</v>
      </c>
      <c r="X71">
        <v>21</v>
      </c>
      <c r="Y71">
        <v>7</v>
      </c>
      <c r="Z71">
        <v>7</v>
      </c>
      <c r="AA71">
        <v>103.19</v>
      </c>
      <c r="AB71">
        <v>20.64</v>
      </c>
      <c r="AC71">
        <v>39</v>
      </c>
      <c r="AD71">
        <v>15</v>
      </c>
      <c r="AE71">
        <v>35</v>
      </c>
      <c r="AF71">
        <v>17</v>
      </c>
      <c r="AG71">
        <v>8.34</v>
      </c>
      <c r="AH71">
        <v>15</v>
      </c>
      <c r="AI71">
        <v>15</v>
      </c>
      <c r="AJ71">
        <v>28.26</v>
      </c>
      <c r="AK71">
        <v>70</v>
      </c>
      <c r="AL71">
        <v>30</v>
      </c>
    </row>
    <row r="72" spans="1:38">
      <c r="A72" t="s">
        <v>114</v>
      </c>
      <c r="B72" s="35">
        <v>260.77999999999997</v>
      </c>
      <c r="C72" s="35">
        <v>86.93</v>
      </c>
      <c r="D72" s="94">
        <f t="shared" si="1"/>
        <v>78.959999999999994</v>
      </c>
      <c r="E72" s="35"/>
      <c r="F72" s="35"/>
      <c r="G72" s="35"/>
      <c r="H72" s="35"/>
      <c r="I72" s="35"/>
      <c r="J72" s="38">
        <v>4.43</v>
      </c>
      <c r="K72" s="38">
        <v>4.43</v>
      </c>
      <c r="L72" s="38">
        <v>4.43</v>
      </c>
      <c r="M72">
        <v>66.13</v>
      </c>
      <c r="N72">
        <v>272.49</v>
      </c>
      <c r="O72">
        <v>100.4</v>
      </c>
      <c r="P72">
        <v>2.79</v>
      </c>
      <c r="Q72">
        <v>17.61</v>
      </c>
      <c r="R72" s="94">
        <v>32.229999999999997</v>
      </c>
      <c r="S72" s="94">
        <v>16</v>
      </c>
      <c r="T72" s="94">
        <v>30.73</v>
      </c>
      <c r="U72">
        <v>2.84</v>
      </c>
      <c r="V72">
        <v>37.770000000000003</v>
      </c>
      <c r="W72">
        <v>2.25</v>
      </c>
      <c r="X72">
        <v>22.01</v>
      </c>
      <c r="Y72">
        <v>7.33</v>
      </c>
      <c r="Z72">
        <v>7.33</v>
      </c>
      <c r="AA72">
        <v>84.96</v>
      </c>
      <c r="AB72">
        <v>16.989999999999998</v>
      </c>
      <c r="AC72">
        <v>32</v>
      </c>
      <c r="AD72">
        <v>11</v>
      </c>
      <c r="AE72">
        <v>25</v>
      </c>
      <c r="AF72">
        <v>13</v>
      </c>
      <c r="AG72">
        <v>8</v>
      </c>
      <c r="AH72">
        <v>15</v>
      </c>
      <c r="AI72">
        <v>15</v>
      </c>
      <c r="AJ72">
        <v>28.26</v>
      </c>
      <c r="AK72">
        <v>53</v>
      </c>
      <c r="AL72">
        <v>22</v>
      </c>
    </row>
    <row r="73" spans="1:38">
      <c r="A73" t="s">
        <v>115</v>
      </c>
      <c r="B73" s="35">
        <v>260.77999999999997</v>
      </c>
      <c r="C73" s="35">
        <v>86.93</v>
      </c>
      <c r="D73" s="94">
        <f t="shared" si="1"/>
        <v>45.11</v>
      </c>
      <c r="E73" s="35"/>
      <c r="F73" s="35"/>
      <c r="G73" s="35"/>
      <c r="H73" s="35"/>
      <c r="I73" s="35"/>
      <c r="J73" s="38">
        <v>3.35</v>
      </c>
      <c r="K73" s="38">
        <v>3.35</v>
      </c>
      <c r="L73" s="38">
        <v>3.35</v>
      </c>
      <c r="M73">
        <v>74.63</v>
      </c>
      <c r="N73">
        <v>272.49</v>
      </c>
      <c r="O73">
        <v>100.4</v>
      </c>
      <c r="P73">
        <v>2.79</v>
      </c>
      <c r="Q73">
        <v>17.41</v>
      </c>
      <c r="R73" s="94">
        <v>19.77</v>
      </c>
      <c r="S73" s="94">
        <v>7</v>
      </c>
      <c r="T73" s="94">
        <v>18.34</v>
      </c>
      <c r="U73">
        <v>2.84</v>
      </c>
      <c r="V73">
        <v>26.28</v>
      </c>
      <c r="W73">
        <v>2.25</v>
      </c>
      <c r="X73">
        <v>25.01</v>
      </c>
      <c r="Y73">
        <v>8.33</v>
      </c>
      <c r="Z73">
        <v>8.33</v>
      </c>
      <c r="AA73">
        <v>66.91</v>
      </c>
      <c r="AB73">
        <v>13.38</v>
      </c>
      <c r="AC73">
        <v>22</v>
      </c>
      <c r="AD73">
        <v>8</v>
      </c>
      <c r="AE73">
        <v>18</v>
      </c>
      <c r="AF73">
        <v>9</v>
      </c>
      <c r="AG73">
        <v>10</v>
      </c>
      <c r="AH73">
        <v>15</v>
      </c>
      <c r="AI73">
        <v>15</v>
      </c>
      <c r="AJ73">
        <v>28.26</v>
      </c>
      <c r="AK73">
        <v>35</v>
      </c>
      <c r="AL73">
        <v>15</v>
      </c>
    </row>
    <row r="74" spans="1:38">
      <c r="A74" t="s">
        <v>116</v>
      </c>
      <c r="B74" s="35">
        <v>260.77999999999997</v>
      </c>
      <c r="C74" s="35">
        <v>86.93</v>
      </c>
      <c r="D74" s="94">
        <f t="shared" si="1"/>
        <v>20.68</v>
      </c>
      <c r="E74" s="35"/>
      <c r="F74" s="35"/>
      <c r="G74" s="35"/>
      <c r="H74" s="35"/>
      <c r="I74" s="35"/>
      <c r="J74" s="38">
        <v>2.42</v>
      </c>
      <c r="K74" s="38">
        <v>2.42</v>
      </c>
      <c r="L74" s="38">
        <v>2.42</v>
      </c>
      <c r="M74">
        <v>83.14</v>
      </c>
      <c r="N74">
        <v>272.49</v>
      </c>
      <c r="O74">
        <v>100.4</v>
      </c>
      <c r="P74">
        <v>2.79</v>
      </c>
      <c r="Q74">
        <v>17.21</v>
      </c>
      <c r="R74" s="94">
        <v>10.36</v>
      </c>
      <c r="S74" s="94">
        <v>1</v>
      </c>
      <c r="T74" s="94">
        <v>9.32</v>
      </c>
      <c r="U74">
        <v>2.84</v>
      </c>
      <c r="V74">
        <v>16.16</v>
      </c>
      <c r="W74">
        <v>2.25</v>
      </c>
      <c r="X74">
        <v>27.49</v>
      </c>
      <c r="Y74">
        <v>9.17</v>
      </c>
      <c r="Z74">
        <v>9.17</v>
      </c>
      <c r="AA74">
        <v>49.6</v>
      </c>
      <c r="AB74">
        <v>9.92</v>
      </c>
      <c r="AC74">
        <v>13</v>
      </c>
      <c r="AD74">
        <v>7</v>
      </c>
      <c r="AE74">
        <v>12</v>
      </c>
      <c r="AF74">
        <v>6</v>
      </c>
      <c r="AG74">
        <v>10</v>
      </c>
      <c r="AH74">
        <v>15</v>
      </c>
      <c r="AI74">
        <v>15</v>
      </c>
      <c r="AJ74">
        <v>29.27</v>
      </c>
      <c r="AK74">
        <v>18</v>
      </c>
      <c r="AL74">
        <v>7</v>
      </c>
    </row>
    <row r="75" spans="1:38">
      <c r="A75" t="s">
        <v>117</v>
      </c>
      <c r="B75" s="35">
        <v>260.77999999999997</v>
      </c>
      <c r="C75" s="35">
        <v>86.93</v>
      </c>
      <c r="D75" s="94">
        <f t="shared" si="1"/>
        <v>0</v>
      </c>
      <c r="E75" s="35"/>
      <c r="F75" s="35"/>
      <c r="G75" s="35"/>
      <c r="H75" s="35"/>
      <c r="I75" s="35"/>
      <c r="J75" s="38">
        <v>1.34</v>
      </c>
      <c r="K75" s="38">
        <v>1.34</v>
      </c>
      <c r="L75" s="38">
        <v>1.34</v>
      </c>
      <c r="M75">
        <v>91.64</v>
      </c>
      <c r="N75">
        <v>272.49</v>
      </c>
      <c r="O75">
        <v>100.4</v>
      </c>
      <c r="P75">
        <v>2.95</v>
      </c>
      <c r="Q75">
        <v>16.809999999999999</v>
      </c>
      <c r="R75" s="94">
        <v>0</v>
      </c>
      <c r="S75" s="94">
        <v>0</v>
      </c>
      <c r="T75" s="94">
        <v>0</v>
      </c>
      <c r="U75">
        <v>2.84</v>
      </c>
      <c r="V75">
        <v>8.57</v>
      </c>
      <c r="W75">
        <v>2.33</v>
      </c>
      <c r="X75">
        <v>24</v>
      </c>
      <c r="Y75">
        <v>8</v>
      </c>
      <c r="Z75">
        <v>8</v>
      </c>
      <c r="AA75">
        <v>35.4</v>
      </c>
      <c r="AB75">
        <v>7.08</v>
      </c>
      <c r="AC75">
        <v>8</v>
      </c>
      <c r="AD75">
        <v>5</v>
      </c>
      <c r="AE75">
        <v>7</v>
      </c>
      <c r="AF75">
        <v>3</v>
      </c>
      <c r="AG75">
        <v>10</v>
      </c>
      <c r="AH75">
        <v>15</v>
      </c>
      <c r="AI75">
        <v>15</v>
      </c>
      <c r="AJ75">
        <v>29.27</v>
      </c>
      <c r="AK75">
        <v>7</v>
      </c>
      <c r="AL75">
        <v>3</v>
      </c>
    </row>
    <row r="76" spans="1:38">
      <c r="A76" t="s">
        <v>118</v>
      </c>
      <c r="B76" s="35">
        <v>260.77999999999997</v>
      </c>
      <c r="C76" s="35">
        <v>86.93</v>
      </c>
      <c r="D76" s="94">
        <f t="shared" si="1"/>
        <v>0</v>
      </c>
      <c r="E76" s="35"/>
      <c r="F76" s="35"/>
      <c r="G76" s="35"/>
      <c r="H76" s="35"/>
      <c r="I76" s="35"/>
      <c r="J76" s="38">
        <v>0.72</v>
      </c>
      <c r="K76" s="38">
        <v>0.72</v>
      </c>
      <c r="L76" s="38">
        <v>0.72</v>
      </c>
      <c r="M76">
        <v>115.26</v>
      </c>
      <c r="N76">
        <v>272.49</v>
      </c>
      <c r="O76">
        <v>100.4</v>
      </c>
      <c r="P76">
        <v>2.95</v>
      </c>
      <c r="Q76">
        <v>15.01</v>
      </c>
      <c r="R76" s="94">
        <v>0</v>
      </c>
      <c r="S76" s="94">
        <v>0</v>
      </c>
      <c r="T76" s="94">
        <v>0</v>
      </c>
      <c r="U76">
        <v>2.84</v>
      </c>
      <c r="V76">
        <v>3.41</v>
      </c>
      <c r="W76">
        <v>2.33</v>
      </c>
      <c r="X76">
        <v>25.5</v>
      </c>
      <c r="Y76">
        <v>8.5</v>
      </c>
      <c r="Z76">
        <v>8.5</v>
      </c>
      <c r="AA76">
        <v>22.76</v>
      </c>
      <c r="AB76">
        <v>4.55</v>
      </c>
      <c r="AC76">
        <v>5</v>
      </c>
      <c r="AD76">
        <v>3</v>
      </c>
      <c r="AE76">
        <v>3</v>
      </c>
      <c r="AF76">
        <v>2</v>
      </c>
      <c r="AG76">
        <v>9.66</v>
      </c>
      <c r="AH76">
        <v>15</v>
      </c>
      <c r="AI76">
        <v>15</v>
      </c>
      <c r="AJ76">
        <v>29.27</v>
      </c>
      <c r="AK76">
        <v>4</v>
      </c>
      <c r="AL76">
        <v>1</v>
      </c>
    </row>
    <row r="77" spans="1:38">
      <c r="A77" t="s">
        <v>119</v>
      </c>
      <c r="B77" s="35">
        <v>260.77999999999997</v>
      </c>
      <c r="C77" s="35">
        <v>86.93</v>
      </c>
      <c r="D77" s="94">
        <f t="shared" si="1"/>
        <v>0</v>
      </c>
      <c r="E77" s="35"/>
      <c r="F77" s="35"/>
      <c r="G77" s="35"/>
      <c r="H77" s="35"/>
      <c r="I77" s="35"/>
      <c r="J77" s="38">
        <v>0.09</v>
      </c>
      <c r="K77" s="38">
        <v>0.09</v>
      </c>
      <c r="L77" s="38">
        <v>0.09</v>
      </c>
      <c r="M77">
        <v>115.26</v>
      </c>
      <c r="N77">
        <v>272.49</v>
      </c>
      <c r="O77">
        <v>100.4</v>
      </c>
      <c r="P77">
        <v>2.41</v>
      </c>
      <c r="Q77">
        <v>13.81</v>
      </c>
      <c r="R77" s="94">
        <v>0</v>
      </c>
      <c r="S77" s="94">
        <v>0</v>
      </c>
      <c r="T77" s="94">
        <v>0</v>
      </c>
      <c r="U77">
        <v>2.84</v>
      </c>
      <c r="V77">
        <v>0.49</v>
      </c>
      <c r="W77">
        <v>2.33</v>
      </c>
      <c r="X77">
        <v>27.49</v>
      </c>
      <c r="Y77">
        <v>9.17</v>
      </c>
      <c r="Z77">
        <v>9.17</v>
      </c>
      <c r="AA77">
        <v>10.32</v>
      </c>
      <c r="AB77">
        <v>2.0699999999999998</v>
      </c>
      <c r="AC77">
        <v>2</v>
      </c>
      <c r="AD77">
        <v>1</v>
      </c>
      <c r="AE77">
        <v>1</v>
      </c>
      <c r="AF77">
        <v>0</v>
      </c>
      <c r="AG77">
        <v>9.66</v>
      </c>
      <c r="AH77">
        <v>15</v>
      </c>
      <c r="AI77">
        <v>15</v>
      </c>
      <c r="AJ77">
        <v>30.28</v>
      </c>
      <c r="AK77">
        <v>1</v>
      </c>
      <c r="AL77">
        <v>0</v>
      </c>
    </row>
    <row r="78" spans="1:38">
      <c r="A78" t="s">
        <v>120</v>
      </c>
      <c r="B78" s="35">
        <v>260.77999999999997</v>
      </c>
      <c r="C78" s="35">
        <v>86.93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115.26</v>
      </c>
      <c r="N78">
        <v>272.49</v>
      </c>
      <c r="O78">
        <v>100.4</v>
      </c>
      <c r="P78">
        <v>2.41</v>
      </c>
      <c r="Q78">
        <v>12.41</v>
      </c>
      <c r="R78" s="94">
        <v>0</v>
      </c>
      <c r="S78" s="94">
        <v>0</v>
      </c>
      <c r="T78" s="94">
        <v>0</v>
      </c>
      <c r="U78">
        <v>2.84</v>
      </c>
      <c r="V78">
        <v>0</v>
      </c>
      <c r="W78">
        <v>2.33</v>
      </c>
      <c r="X78">
        <v>28.99</v>
      </c>
      <c r="Y78">
        <v>9.67</v>
      </c>
      <c r="Z78">
        <v>9.67</v>
      </c>
      <c r="AA78">
        <v>1.77</v>
      </c>
      <c r="AB78">
        <v>0.36</v>
      </c>
      <c r="AC78">
        <v>1</v>
      </c>
      <c r="AD78">
        <v>0</v>
      </c>
      <c r="AE78">
        <v>0</v>
      </c>
      <c r="AF78">
        <v>0</v>
      </c>
      <c r="AG78">
        <v>9.66</v>
      </c>
      <c r="AH78">
        <v>15</v>
      </c>
      <c r="AI78">
        <v>15</v>
      </c>
      <c r="AJ78">
        <v>30.28</v>
      </c>
      <c r="AK78">
        <v>0</v>
      </c>
      <c r="AL78">
        <v>0</v>
      </c>
    </row>
    <row r="79" spans="1:38">
      <c r="A79" t="s">
        <v>121</v>
      </c>
      <c r="B79" s="35">
        <v>260.77999999999997</v>
      </c>
      <c r="C79" s="35">
        <v>86.93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115.26</v>
      </c>
      <c r="N79">
        <v>272.49</v>
      </c>
      <c r="O79">
        <v>100.4</v>
      </c>
      <c r="P79">
        <v>2.41</v>
      </c>
      <c r="Q79">
        <v>11</v>
      </c>
      <c r="R79" s="94">
        <v>0</v>
      </c>
      <c r="S79" s="94">
        <v>0</v>
      </c>
      <c r="T79" s="94">
        <v>0</v>
      </c>
      <c r="U79">
        <v>3</v>
      </c>
      <c r="V79">
        <v>0</v>
      </c>
      <c r="W79">
        <v>2.33</v>
      </c>
      <c r="X79">
        <v>27.49</v>
      </c>
      <c r="Y79">
        <v>9.17</v>
      </c>
      <c r="Z79">
        <v>9.17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9.66</v>
      </c>
      <c r="AH79">
        <v>15</v>
      </c>
      <c r="AI79">
        <v>15</v>
      </c>
      <c r="AJ79">
        <v>30.28</v>
      </c>
      <c r="AK79">
        <v>0</v>
      </c>
      <c r="AL79">
        <v>0</v>
      </c>
    </row>
    <row r="80" spans="1:38">
      <c r="A80" t="s">
        <v>122</v>
      </c>
      <c r="B80" s="35">
        <v>260.77999999999997</v>
      </c>
      <c r="C80" s="35">
        <v>86.93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115.26</v>
      </c>
      <c r="N80">
        <v>272.49</v>
      </c>
      <c r="O80">
        <v>100.4</v>
      </c>
      <c r="P80">
        <v>2.41</v>
      </c>
      <c r="Q80">
        <v>9.6</v>
      </c>
      <c r="R80" s="94">
        <v>0</v>
      </c>
      <c r="S80" s="94">
        <v>0</v>
      </c>
      <c r="T80" s="94">
        <v>0</v>
      </c>
      <c r="U80">
        <v>3</v>
      </c>
      <c r="V80">
        <v>0</v>
      </c>
      <c r="W80">
        <v>2.33</v>
      </c>
      <c r="X80">
        <v>26.51</v>
      </c>
      <c r="Y80">
        <v>8.83</v>
      </c>
      <c r="Z80">
        <v>8.83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9.66</v>
      </c>
      <c r="AH80">
        <v>15</v>
      </c>
      <c r="AI80">
        <v>15</v>
      </c>
      <c r="AJ80">
        <v>30.28</v>
      </c>
      <c r="AK80">
        <v>0</v>
      </c>
      <c r="AL80">
        <v>0</v>
      </c>
    </row>
    <row r="81" spans="1:38">
      <c r="A81" t="s">
        <v>123</v>
      </c>
      <c r="B81" s="35">
        <v>260.77999999999997</v>
      </c>
      <c r="C81" s="35">
        <v>86.93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115.26</v>
      </c>
      <c r="N81">
        <v>272.49</v>
      </c>
      <c r="O81">
        <v>100.4</v>
      </c>
      <c r="P81">
        <v>2.41</v>
      </c>
      <c r="Q81">
        <v>9</v>
      </c>
      <c r="R81" s="94">
        <v>0</v>
      </c>
      <c r="S81" s="94">
        <v>0</v>
      </c>
      <c r="T81" s="94">
        <v>0</v>
      </c>
      <c r="U81">
        <v>3</v>
      </c>
      <c r="V81">
        <v>0</v>
      </c>
      <c r="W81">
        <v>2.33</v>
      </c>
      <c r="X81">
        <v>25.01</v>
      </c>
      <c r="Y81">
        <v>8.33</v>
      </c>
      <c r="Z81">
        <v>8.33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9.66</v>
      </c>
      <c r="AH81">
        <v>15</v>
      </c>
      <c r="AI81">
        <v>15</v>
      </c>
      <c r="AJ81">
        <v>30.28</v>
      </c>
      <c r="AK81">
        <v>0</v>
      </c>
      <c r="AL81">
        <v>0</v>
      </c>
    </row>
    <row r="82" spans="1:38">
      <c r="A82" t="s">
        <v>124</v>
      </c>
      <c r="B82" s="35">
        <v>260.77999999999997</v>
      </c>
      <c r="C82" s="35">
        <v>86.93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115.26</v>
      </c>
      <c r="N82">
        <v>272.49</v>
      </c>
      <c r="O82">
        <v>100.4</v>
      </c>
      <c r="P82">
        <v>2.41</v>
      </c>
      <c r="Q82">
        <v>8.1999999999999993</v>
      </c>
      <c r="R82" s="94">
        <v>0</v>
      </c>
      <c r="S82" s="94">
        <v>0</v>
      </c>
      <c r="T82" s="94">
        <v>0</v>
      </c>
      <c r="U82">
        <v>3</v>
      </c>
      <c r="V82">
        <v>0</v>
      </c>
      <c r="W82">
        <v>2.33</v>
      </c>
      <c r="X82">
        <v>23.51</v>
      </c>
      <c r="Y82">
        <v>7.83</v>
      </c>
      <c r="Z82">
        <v>7.83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9.66</v>
      </c>
      <c r="AH82">
        <v>15</v>
      </c>
      <c r="AI82">
        <v>15</v>
      </c>
      <c r="AJ82">
        <v>30.28</v>
      </c>
      <c r="AK82">
        <v>0</v>
      </c>
      <c r="AL82">
        <v>0</v>
      </c>
    </row>
    <row r="83" spans="1:38">
      <c r="A83" t="s">
        <v>125</v>
      </c>
      <c r="B83" s="35">
        <v>260.77999999999997</v>
      </c>
      <c r="C83" s="35">
        <v>86.93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115.26</v>
      </c>
      <c r="N83">
        <v>272.49</v>
      </c>
      <c r="O83">
        <v>100.4</v>
      </c>
      <c r="P83">
        <v>2.41</v>
      </c>
      <c r="Q83">
        <v>7.6</v>
      </c>
      <c r="R83" s="94">
        <v>0</v>
      </c>
      <c r="S83" s="94">
        <v>0</v>
      </c>
      <c r="T83" s="94">
        <v>0</v>
      </c>
      <c r="U83">
        <v>3</v>
      </c>
      <c r="V83">
        <v>0</v>
      </c>
      <c r="W83">
        <v>2.15</v>
      </c>
      <c r="X83">
        <v>30</v>
      </c>
      <c r="Y83">
        <v>10</v>
      </c>
      <c r="Z83">
        <v>10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9.66</v>
      </c>
      <c r="AH83">
        <v>20</v>
      </c>
      <c r="AI83">
        <v>20</v>
      </c>
      <c r="AJ83">
        <v>30.28</v>
      </c>
      <c r="AK83">
        <v>0</v>
      </c>
      <c r="AL83">
        <v>0</v>
      </c>
    </row>
    <row r="84" spans="1:38">
      <c r="A84" t="s">
        <v>126</v>
      </c>
      <c r="B84" s="35">
        <v>260.77999999999997</v>
      </c>
      <c r="C84" s="35">
        <v>86.93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115.26</v>
      </c>
      <c r="N84">
        <v>272.49</v>
      </c>
      <c r="O84">
        <v>100.4</v>
      </c>
      <c r="P84">
        <v>2.41</v>
      </c>
      <c r="Q84">
        <v>7</v>
      </c>
      <c r="R84" s="94">
        <v>0</v>
      </c>
      <c r="S84" s="94">
        <v>0</v>
      </c>
      <c r="T84" s="94">
        <v>0</v>
      </c>
      <c r="U84">
        <v>3</v>
      </c>
      <c r="V84">
        <v>0</v>
      </c>
      <c r="W84">
        <v>2.15</v>
      </c>
      <c r="X84">
        <v>30</v>
      </c>
      <c r="Y84">
        <v>10</v>
      </c>
      <c r="Z84">
        <v>10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9.66</v>
      </c>
      <c r="AH84">
        <v>20</v>
      </c>
      <c r="AI84">
        <v>20</v>
      </c>
      <c r="AJ84">
        <v>30.28</v>
      </c>
      <c r="AK84">
        <v>0</v>
      </c>
      <c r="AL84">
        <v>0</v>
      </c>
    </row>
    <row r="85" spans="1:38">
      <c r="A85" t="s">
        <v>127</v>
      </c>
      <c r="B85" s="35">
        <v>260.77999999999997</v>
      </c>
      <c r="C85" s="35">
        <v>86.93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115.26</v>
      </c>
      <c r="N85">
        <v>272.49</v>
      </c>
      <c r="O85">
        <v>100.4</v>
      </c>
      <c r="P85">
        <v>2.95</v>
      </c>
      <c r="Q85">
        <v>7</v>
      </c>
      <c r="R85" s="94">
        <v>0</v>
      </c>
      <c r="S85" s="94">
        <v>0</v>
      </c>
      <c r="T85" s="94">
        <v>0</v>
      </c>
      <c r="U85">
        <v>3</v>
      </c>
      <c r="V85">
        <v>0</v>
      </c>
      <c r="W85">
        <v>2.15</v>
      </c>
      <c r="X85">
        <v>30</v>
      </c>
      <c r="Y85">
        <v>10</v>
      </c>
      <c r="Z85">
        <v>10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9.66</v>
      </c>
      <c r="AH85">
        <v>28.67</v>
      </c>
      <c r="AI85">
        <v>28.66</v>
      </c>
      <c r="AJ85">
        <v>30.28</v>
      </c>
      <c r="AK85">
        <v>0</v>
      </c>
      <c r="AL85">
        <v>0</v>
      </c>
    </row>
    <row r="86" spans="1:38">
      <c r="A86" t="s">
        <v>128</v>
      </c>
      <c r="B86" s="35">
        <v>260.77999999999997</v>
      </c>
      <c r="C86" s="35">
        <v>86.93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115.26</v>
      </c>
      <c r="N86">
        <v>272.49</v>
      </c>
      <c r="O86">
        <v>100.4</v>
      </c>
      <c r="P86">
        <v>2.95</v>
      </c>
      <c r="Q86">
        <v>7</v>
      </c>
      <c r="R86" s="94">
        <v>0</v>
      </c>
      <c r="S86" s="94">
        <v>0</v>
      </c>
      <c r="T86" s="94">
        <v>0</v>
      </c>
      <c r="U86">
        <v>3</v>
      </c>
      <c r="V86">
        <v>0</v>
      </c>
      <c r="W86">
        <v>2.15</v>
      </c>
      <c r="X86">
        <v>30</v>
      </c>
      <c r="Y86">
        <v>10</v>
      </c>
      <c r="Z86">
        <v>10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9.66</v>
      </c>
      <c r="AH86">
        <v>28.33</v>
      </c>
      <c r="AI86">
        <v>28.34</v>
      </c>
      <c r="AJ86">
        <v>30.28</v>
      </c>
      <c r="AK86">
        <v>0</v>
      </c>
      <c r="AL86">
        <v>0</v>
      </c>
    </row>
    <row r="87" spans="1:38">
      <c r="A87" t="s">
        <v>129</v>
      </c>
      <c r="B87" s="35">
        <v>260.77999999999997</v>
      </c>
      <c r="C87" s="35">
        <v>86.93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115.26</v>
      </c>
      <c r="N87">
        <v>272.49</v>
      </c>
      <c r="O87">
        <v>100.4</v>
      </c>
      <c r="P87">
        <v>2.95</v>
      </c>
      <c r="Q87">
        <v>7</v>
      </c>
      <c r="R87" s="94">
        <v>0</v>
      </c>
      <c r="S87" s="94">
        <v>0</v>
      </c>
      <c r="T87" s="94">
        <v>0</v>
      </c>
      <c r="U87">
        <v>3</v>
      </c>
      <c r="V87">
        <v>0</v>
      </c>
      <c r="W87">
        <v>2.15</v>
      </c>
      <c r="X87">
        <v>30</v>
      </c>
      <c r="Y87">
        <v>10</v>
      </c>
      <c r="Z87">
        <v>10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9.66</v>
      </c>
      <c r="AH87">
        <v>28</v>
      </c>
      <c r="AI87">
        <v>28</v>
      </c>
      <c r="AJ87">
        <v>30.28</v>
      </c>
      <c r="AK87">
        <v>0</v>
      </c>
      <c r="AL87">
        <v>0</v>
      </c>
    </row>
    <row r="88" spans="1:38">
      <c r="A88" t="s">
        <v>130</v>
      </c>
      <c r="B88" s="35">
        <v>260.77999999999997</v>
      </c>
      <c r="C88" s="35">
        <v>86.93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115.26</v>
      </c>
      <c r="N88">
        <v>272.49</v>
      </c>
      <c r="O88">
        <v>100.4</v>
      </c>
      <c r="P88">
        <v>2.95</v>
      </c>
      <c r="Q88">
        <v>7</v>
      </c>
      <c r="R88" s="94">
        <v>0</v>
      </c>
      <c r="S88" s="94">
        <v>0</v>
      </c>
      <c r="T88" s="94">
        <v>0</v>
      </c>
      <c r="U88">
        <v>3</v>
      </c>
      <c r="V88">
        <v>0</v>
      </c>
      <c r="W88">
        <v>2.15</v>
      </c>
      <c r="X88">
        <v>30</v>
      </c>
      <c r="Y88">
        <v>10</v>
      </c>
      <c r="Z88">
        <v>10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9.66</v>
      </c>
      <c r="AH88">
        <v>27.67</v>
      </c>
      <c r="AI88">
        <v>27.66</v>
      </c>
      <c r="AJ88">
        <v>30.28</v>
      </c>
      <c r="AK88">
        <v>0</v>
      </c>
      <c r="AL88">
        <v>0</v>
      </c>
    </row>
    <row r="89" spans="1:38">
      <c r="A89" t="s">
        <v>131</v>
      </c>
      <c r="B89" s="35">
        <v>260.77999999999997</v>
      </c>
      <c r="C89" s="35">
        <v>86.93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115.26</v>
      </c>
      <c r="N89">
        <v>272.49</v>
      </c>
      <c r="O89">
        <v>100.4</v>
      </c>
      <c r="P89">
        <v>2.95</v>
      </c>
      <c r="Q89">
        <v>7</v>
      </c>
      <c r="R89" s="94">
        <v>0</v>
      </c>
      <c r="S89" s="94">
        <v>0</v>
      </c>
      <c r="T89" s="94">
        <v>0</v>
      </c>
      <c r="U89">
        <v>3.23</v>
      </c>
      <c r="V89">
        <v>0</v>
      </c>
      <c r="W89">
        <v>2.15</v>
      </c>
      <c r="X89">
        <v>30</v>
      </c>
      <c r="Y89">
        <v>10</v>
      </c>
      <c r="Z89">
        <v>10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9.66</v>
      </c>
      <c r="AH89">
        <v>27.33</v>
      </c>
      <c r="AI89">
        <v>27.34</v>
      </c>
      <c r="AJ89">
        <v>30.28</v>
      </c>
      <c r="AK89">
        <v>0</v>
      </c>
      <c r="AL89">
        <v>0</v>
      </c>
    </row>
    <row r="90" spans="1:38">
      <c r="A90" t="s">
        <v>132</v>
      </c>
      <c r="B90" s="35">
        <v>260.77999999999997</v>
      </c>
      <c r="C90" s="35">
        <v>86.93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115.26</v>
      </c>
      <c r="N90">
        <v>272.49</v>
      </c>
      <c r="O90">
        <v>100.4</v>
      </c>
      <c r="P90">
        <v>2.95</v>
      </c>
      <c r="Q90">
        <v>7</v>
      </c>
      <c r="R90" s="94">
        <v>0</v>
      </c>
      <c r="S90" s="94">
        <v>0</v>
      </c>
      <c r="T90" s="94">
        <v>0</v>
      </c>
      <c r="U90">
        <v>3.23</v>
      </c>
      <c r="V90">
        <v>0</v>
      </c>
      <c r="W90">
        <v>2.15</v>
      </c>
      <c r="X90">
        <v>30</v>
      </c>
      <c r="Y90">
        <v>10</v>
      </c>
      <c r="Z90">
        <v>10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9.66</v>
      </c>
      <c r="AH90">
        <v>26</v>
      </c>
      <c r="AI90">
        <v>26</v>
      </c>
      <c r="AJ90">
        <v>30.28</v>
      </c>
      <c r="AK90">
        <v>0</v>
      </c>
      <c r="AL90">
        <v>0</v>
      </c>
    </row>
    <row r="91" spans="1:38">
      <c r="A91" t="s">
        <v>133</v>
      </c>
      <c r="B91" s="35">
        <v>260.77999999999997</v>
      </c>
      <c r="C91" s="35">
        <v>86.93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115.26</v>
      </c>
      <c r="N91">
        <v>272.49</v>
      </c>
      <c r="O91">
        <v>100.4</v>
      </c>
      <c r="P91">
        <v>2.79</v>
      </c>
      <c r="Q91">
        <v>7</v>
      </c>
      <c r="R91" s="94">
        <v>0</v>
      </c>
      <c r="S91" s="94">
        <v>0</v>
      </c>
      <c r="T91" s="94">
        <v>0</v>
      </c>
      <c r="U91">
        <v>3.15</v>
      </c>
      <c r="V91">
        <v>0</v>
      </c>
      <c r="W91">
        <v>2.0499999999999998</v>
      </c>
      <c r="X91">
        <v>30</v>
      </c>
      <c r="Y91">
        <v>10</v>
      </c>
      <c r="Z91">
        <v>10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9.66</v>
      </c>
      <c r="AH91">
        <v>33.33</v>
      </c>
      <c r="AI91">
        <v>33.340000000000003</v>
      </c>
      <c r="AJ91">
        <v>29.27</v>
      </c>
      <c r="AK91">
        <v>0</v>
      </c>
      <c r="AL91">
        <v>0</v>
      </c>
    </row>
    <row r="92" spans="1:38">
      <c r="A92" t="s">
        <v>134</v>
      </c>
      <c r="B92" s="35">
        <v>260.77999999999997</v>
      </c>
      <c r="C92" s="35">
        <v>86.93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115.26</v>
      </c>
      <c r="N92">
        <v>272.49</v>
      </c>
      <c r="O92">
        <v>100.4</v>
      </c>
      <c r="P92">
        <v>2.79</v>
      </c>
      <c r="Q92">
        <v>7</v>
      </c>
      <c r="R92" s="94">
        <v>0</v>
      </c>
      <c r="S92" s="94">
        <v>0</v>
      </c>
      <c r="T92" s="94">
        <v>0</v>
      </c>
      <c r="U92">
        <v>3.15</v>
      </c>
      <c r="V92">
        <v>0</v>
      </c>
      <c r="W92">
        <v>2.0499999999999998</v>
      </c>
      <c r="X92">
        <v>30</v>
      </c>
      <c r="Y92">
        <v>10</v>
      </c>
      <c r="Z92">
        <v>10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9.66</v>
      </c>
      <c r="AH92">
        <v>32.67</v>
      </c>
      <c r="AI92">
        <v>32.659999999999997</v>
      </c>
      <c r="AJ92">
        <v>29.27</v>
      </c>
      <c r="AK92">
        <v>0</v>
      </c>
      <c r="AL92">
        <v>0</v>
      </c>
    </row>
    <row r="93" spans="1:38">
      <c r="A93" t="s">
        <v>135</v>
      </c>
      <c r="B93" s="35">
        <v>260.77999999999997</v>
      </c>
      <c r="C93" s="35">
        <v>86.93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115.26</v>
      </c>
      <c r="N93">
        <v>272.49</v>
      </c>
      <c r="O93">
        <v>100.4</v>
      </c>
      <c r="P93">
        <v>2.79</v>
      </c>
      <c r="Q93">
        <v>7</v>
      </c>
      <c r="R93" s="94">
        <v>0</v>
      </c>
      <c r="S93" s="94">
        <v>0</v>
      </c>
      <c r="T93" s="94">
        <v>0</v>
      </c>
      <c r="U93">
        <v>3.15</v>
      </c>
      <c r="V93">
        <v>0</v>
      </c>
      <c r="W93">
        <v>2.0499999999999998</v>
      </c>
      <c r="X93">
        <v>48.49</v>
      </c>
      <c r="Y93">
        <v>16.170000000000002</v>
      </c>
      <c r="Z93">
        <v>16.170000000000002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16.66</v>
      </c>
      <c r="AH93">
        <v>42.67</v>
      </c>
      <c r="AI93">
        <v>42.66</v>
      </c>
      <c r="AJ93">
        <v>29.27</v>
      </c>
      <c r="AK93">
        <v>0</v>
      </c>
      <c r="AL93">
        <v>0</v>
      </c>
    </row>
    <row r="94" spans="1:38">
      <c r="A94" t="s">
        <v>136</v>
      </c>
      <c r="B94" s="35">
        <v>260.77999999999997</v>
      </c>
      <c r="C94" s="35">
        <v>86.93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115.26</v>
      </c>
      <c r="N94">
        <v>272.49</v>
      </c>
      <c r="O94">
        <v>100.4</v>
      </c>
      <c r="P94">
        <v>2.79</v>
      </c>
      <c r="Q94">
        <v>7</v>
      </c>
      <c r="R94" s="94">
        <v>0</v>
      </c>
      <c r="S94" s="94">
        <v>0</v>
      </c>
      <c r="T94" s="94">
        <v>0</v>
      </c>
      <c r="U94">
        <v>3.15</v>
      </c>
      <c r="V94">
        <v>0</v>
      </c>
      <c r="W94">
        <v>2.0499999999999998</v>
      </c>
      <c r="X94">
        <v>48</v>
      </c>
      <c r="Y94">
        <v>16</v>
      </c>
      <c r="Z94">
        <v>16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16.34</v>
      </c>
      <c r="AH94">
        <v>42.33</v>
      </c>
      <c r="AI94">
        <v>42.34</v>
      </c>
      <c r="AJ94">
        <v>29.27</v>
      </c>
      <c r="AK94">
        <v>0</v>
      </c>
      <c r="AL94">
        <v>0</v>
      </c>
    </row>
    <row r="95" spans="1:38">
      <c r="A95" t="s">
        <v>137</v>
      </c>
      <c r="B95" s="35">
        <v>260.77999999999997</v>
      </c>
      <c r="C95" s="35">
        <v>86.93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115.26</v>
      </c>
      <c r="N95">
        <v>272.49</v>
      </c>
      <c r="O95">
        <v>100.4</v>
      </c>
      <c r="P95">
        <v>2.79</v>
      </c>
      <c r="Q95">
        <v>7</v>
      </c>
      <c r="R95" s="94">
        <v>0</v>
      </c>
      <c r="S95" s="94">
        <v>0</v>
      </c>
      <c r="T95" s="94">
        <v>0</v>
      </c>
      <c r="U95">
        <v>3.07</v>
      </c>
      <c r="V95">
        <v>0</v>
      </c>
      <c r="W95">
        <v>2.0499999999999998</v>
      </c>
      <c r="X95">
        <v>46.99</v>
      </c>
      <c r="Y95">
        <v>15.67</v>
      </c>
      <c r="Z95">
        <v>15.67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16</v>
      </c>
      <c r="AH95">
        <v>41.67</v>
      </c>
      <c r="AI95">
        <v>41.66</v>
      </c>
      <c r="AJ95">
        <v>29.27</v>
      </c>
      <c r="AK95">
        <v>0</v>
      </c>
      <c r="AL95">
        <v>0</v>
      </c>
    </row>
    <row r="96" spans="1:38">
      <c r="A96" t="s">
        <v>138</v>
      </c>
      <c r="B96" s="35">
        <v>260.77999999999997</v>
      </c>
      <c r="C96" s="35">
        <v>86.93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115.26</v>
      </c>
      <c r="N96">
        <v>272.49</v>
      </c>
      <c r="O96">
        <v>100.4</v>
      </c>
      <c r="P96">
        <v>2.79</v>
      </c>
      <c r="Q96">
        <v>7</v>
      </c>
      <c r="R96" s="94">
        <v>0</v>
      </c>
      <c r="S96" s="94">
        <v>0</v>
      </c>
      <c r="T96" s="94">
        <v>0</v>
      </c>
      <c r="U96">
        <v>3.07</v>
      </c>
      <c r="V96">
        <v>0</v>
      </c>
      <c r="W96">
        <v>2.0499999999999998</v>
      </c>
      <c r="X96">
        <v>46.01</v>
      </c>
      <c r="Y96">
        <v>15.33</v>
      </c>
      <c r="Z96">
        <v>15.33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15.66</v>
      </c>
      <c r="AH96">
        <v>40.67</v>
      </c>
      <c r="AI96">
        <v>40.659999999999997</v>
      </c>
      <c r="AJ96">
        <v>29.27</v>
      </c>
      <c r="AK96">
        <v>0</v>
      </c>
      <c r="AL96">
        <v>0</v>
      </c>
    </row>
    <row r="97" spans="1:50">
      <c r="A97" t="s">
        <v>139</v>
      </c>
      <c r="B97" s="35">
        <v>260.77999999999997</v>
      </c>
      <c r="C97" s="35">
        <v>86.93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115.26</v>
      </c>
      <c r="N97">
        <v>272.49</v>
      </c>
      <c r="O97">
        <v>100.4</v>
      </c>
      <c r="P97">
        <v>2.79</v>
      </c>
      <c r="Q97">
        <v>7</v>
      </c>
      <c r="R97" s="94">
        <v>0</v>
      </c>
      <c r="S97" s="94">
        <v>0</v>
      </c>
      <c r="T97" s="94">
        <v>0</v>
      </c>
      <c r="U97">
        <v>3.07</v>
      </c>
      <c r="V97">
        <v>0</v>
      </c>
      <c r="W97">
        <v>2.0499999999999998</v>
      </c>
      <c r="X97">
        <v>45</v>
      </c>
      <c r="Y97">
        <v>15</v>
      </c>
      <c r="Z97">
        <v>15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15.34</v>
      </c>
      <c r="AH97">
        <v>39.33</v>
      </c>
      <c r="AI97">
        <v>39.340000000000003</v>
      </c>
      <c r="AJ97">
        <v>29.27</v>
      </c>
      <c r="AK97">
        <v>0</v>
      </c>
      <c r="AL97">
        <v>0</v>
      </c>
    </row>
    <row r="98" spans="1:50">
      <c r="A98" t="s">
        <v>140</v>
      </c>
      <c r="B98" s="35">
        <v>260.77999999999997</v>
      </c>
      <c r="C98" s="35">
        <v>86.93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115.26</v>
      </c>
      <c r="N98">
        <v>272.49</v>
      </c>
      <c r="O98">
        <v>100.4</v>
      </c>
      <c r="P98">
        <v>2.79</v>
      </c>
      <c r="Q98">
        <v>7</v>
      </c>
      <c r="R98" s="94">
        <v>0</v>
      </c>
      <c r="S98" s="94">
        <v>0</v>
      </c>
      <c r="T98" s="94">
        <v>0</v>
      </c>
      <c r="U98">
        <v>3.07</v>
      </c>
      <c r="V98">
        <v>0</v>
      </c>
      <c r="W98">
        <v>2.0499999999999998</v>
      </c>
      <c r="X98">
        <v>43.5</v>
      </c>
      <c r="Y98">
        <v>14.5</v>
      </c>
      <c r="Z98">
        <v>14.5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15</v>
      </c>
      <c r="AH98">
        <v>38</v>
      </c>
      <c r="AI98">
        <v>38</v>
      </c>
      <c r="AJ98">
        <v>29.27</v>
      </c>
      <c r="AK98">
        <v>0</v>
      </c>
      <c r="AL98">
        <v>0</v>
      </c>
    </row>
    <row r="99" spans="1:50">
      <c r="A99" t="s">
        <v>141</v>
      </c>
      <c r="B99" s="35">
        <f>SUM(B3:B98)/4000</f>
        <v>5.3223974999999912</v>
      </c>
      <c r="C99" s="35">
        <f t="shared" ref="C99:P99" si="2">SUM(C3:C98)/4000</f>
        <v>1.7709625000000011</v>
      </c>
      <c r="D99" s="94">
        <f t="shared" ref="D99" si="3">SUM(D3:D98)/4000</f>
        <v>1.0492125000000001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0.11433</v>
      </c>
      <c r="K99" s="38">
        <f t="shared" si="2"/>
        <v>0.11433</v>
      </c>
      <c r="L99" s="38">
        <f t="shared" si="2"/>
        <v>0.11433</v>
      </c>
      <c r="M99">
        <f t="shared" si="2"/>
        <v>2.0878625000000017</v>
      </c>
      <c r="N99">
        <f t="shared" si="2"/>
        <v>5.7435050000000123</v>
      </c>
      <c r="O99">
        <f t="shared" si="2"/>
        <v>1.972497499999998</v>
      </c>
      <c r="P99">
        <f t="shared" si="2"/>
        <v>6.1719999999999928E-2</v>
      </c>
      <c r="Q99">
        <f t="shared" ref="Q99:AF99" si="5">SUM(Q3:Q98)/4000</f>
        <v>0.14822000000000002</v>
      </c>
      <c r="R99" s="94">
        <f t="shared" si="5"/>
        <v>0.36231249999999993</v>
      </c>
      <c r="S99" s="94">
        <f t="shared" si="5"/>
        <v>0.32770499999999997</v>
      </c>
      <c r="T99" s="94">
        <f t="shared" si="5"/>
        <v>0.35919499999999993</v>
      </c>
      <c r="U99">
        <f t="shared" si="5"/>
        <v>6.5320000000000059E-2</v>
      </c>
      <c r="V99">
        <f t="shared" si="5"/>
        <v>1.1859099999999998</v>
      </c>
      <c r="W99">
        <f t="shared" si="5"/>
        <v>4.5780000000000043E-2</v>
      </c>
      <c r="X99">
        <f t="shared" si="5"/>
        <v>0.81696499999999994</v>
      </c>
      <c r="Y99">
        <f t="shared" si="5"/>
        <v>0.27232999999999991</v>
      </c>
      <c r="Z99">
        <f t="shared" si="5"/>
        <v>0.27232999999999991</v>
      </c>
      <c r="AA99">
        <f t="shared" si="5"/>
        <v>1.8553550000000001</v>
      </c>
      <c r="AB99">
        <f t="shared" si="5"/>
        <v>0.37108000000000002</v>
      </c>
      <c r="AC99">
        <f t="shared" si="5"/>
        <v>0.66500000000000004</v>
      </c>
      <c r="AD99">
        <f t="shared" si="5"/>
        <v>0.33875</v>
      </c>
      <c r="AE99">
        <f t="shared" si="5"/>
        <v>0.74</v>
      </c>
      <c r="AF99">
        <f t="shared" si="5"/>
        <v>0.37025000000000002</v>
      </c>
      <c r="AG99">
        <f t="shared" ref="AG99:AM99" si="6">SUM(AG3:AG98)/4000</f>
        <v>0.21978499999999984</v>
      </c>
      <c r="AH99">
        <f t="shared" si="6"/>
        <v>0.69141999999999992</v>
      </c>
      <c r="AI99">
        <f t="shared" si="6"/>
        <v>0.69140999999999986</v>
      </c>
      <c r="AJ99">
        <f t="shared" si="6"/>
        <v>0.67978750000000066</v>
      </c>
      <c r="AK99">
        <f t="shared" si="6"/>
        <v>1.5017499999999999</v>
      </c>
      <c r="AL99">
        <f t="shared" si="6"/>
        <v>0.64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45745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491.12000000000006</v>
      </c>
      <c r="L3">
        <v>7.780144274455262</v>
      </c>
      <c r="M3">
        <v>61.45</v>
      </c>
      <c r="N3">
        <v>50.265608072689147</v>
      </c>
      <c r="O3">
        <v>71.009999999999991</v>
      </c>
      <c r="P3">
        <v>19.829999999999998</v>
      </c>
      <c r="Q3">
        <v>8.4600000000000009</v>
      </c>
      <c r="R3">
        <v>17.935609397944202</v>
      </c>
      <c r="S3">
        <v>11.17</v>
      </c>
      <c r="T3">
        <v>0</v>
      </c>
      <c r="U3">
        <v>59.33</v>
      </c>
      <c r="V3">
        <v>7.7043924700513395</v>
      </c>
      <c r="W3">
        <v>19.399999999999999</v>
      </c>
      <c r="X3">
        <v>62.76</v>
      </c>
      <c r="Y3">
        <v>0</v>
      </c>
      <c r="Z3">
        <v>5.5205154545454533</v>
      </c>
      <c r="AA3">
        <v>0</v>
      </c>
      <c r="AB3">
        <v>5.5729377344336068</v>
      </c>
      <c r="AC3">
        <v>4.0979024658394847</v>
      </c>
      <c r="AD3">
        <v>0</v>
      </c>
      <c r="AE3">
        <v>6.9746979560938698</v>
      </c>
      <c r="AF3">
        <v>4.284006085192698</v>
      </c>
      <c r="AG3">
        <v>27.963688000000005</v>
      </c>
      <c r="AH3">
        <v>0</v>
      </c>
      <c r="AI3">
        <v>0</v>
      </c>
      <c r="AJ3">
        <v>0</v>
      </c>
      <c r="AK3">
        <v>21.593210401891255</v>
      </c>
      <c r="AL3">
        <v>19.218024096385541</v>
      </c>
      <c r="AM3">
        <v>0</v>
      </c>
      <c r="AN3">
        <v>0</v>
      </c>
      <c r="AO3">
        <v>0</v>
      </c>
      <c r="AP3">
        <v>0</v>
      </c>
      <c r="AQ3">
        <v>0</v>
      </c>
      <c r="AR3">
        <v>14.955475543478252</v>
      </c>
      <c r="AS3">
        <v>14.062902170680943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1012.4591141236812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491.12000000000006</v>
      </c>
      <c r="L4">
        <v>7.780144274455262</v>
      </c>
      <c r="M4">
        <v>61.45</v>
      </c>
      <c r="N4">
        <v>50.265608072689147</v>
      </c>
      <c r="O4">
        <v>71.009999999999991</v>
      </c>
      <c r="P4">
        <v>19.829999999999998</v>
      </c>
      <c r="Q4">
        <v>8.4600000000000009</v>
      </c>
      <c r="R4">
        <v>17.935609397944202</v>
      </c>
      <c r="S4">
        <v>11.17</v>
      </c>
      <c r="T4">
        <v>0</v>
      </c>
      <c r="U4">
        <v>59.33</v>
      </c>
      <c r="V4">
        <v>7.7043924700513395</v>
      </c>
      <c r="W4">
        <v>19.399999999999999</v>
      </c>
      <c r="X4">
        <v>62.76</v>
      </c>
      <c r="Y4">
        <v>0</v>
      </c>
      <c r="Z4">
        <v>5.5205154545454533</v>
      </c>
      <c r="AA4">
        <v>0</v>
      </c>
      <c r="AB4">
        <v>5.5729377344336068</v>
      </c>
      <c r="AC4">
        <v>4.0979024658394847</v>
      </c>
      <c r="AD4">
        <v>0</v>
      </c>
      <c r="AE4">
        <v>6.9746979560938698</v>
      </c>
      <c r="AF4">
        <v>4.284006085192698</v>
      </c>
      <c r="AG4">
        <v>27.963688000000005</v>
      </c>
      <c r="AH4">
        <v>0</v>
      </c>
      <c r="AI4">
        <v>0</v>
      </c>
      <c r="AJ4">
        <v>0</v>
      </c>
      <c r="AK4">
        <v>21.593210401891255</v>
      </c>
      <c r="AL4">
        <v>19.218024096385541</v>
      </c>
      <c r="AM4">
        <v>0</v>
      </c>
      <c r="AN4">
        <v>0</v>
      </c>
      <c r="AO4">
        <v>0</v>
      </c>
      <c r="AP4">
        <v>0</v>
      </c>
      <c r="AQ4">
        <v>0</v>
      </c>
      <c r="AR4">
        <v>14.955475543478252</v>
      </c>
      <c r="AS4">
        <v>14.062902170680943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1012.4591141236812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491.12000000000006</v>
      </c>
      <c r="L5">
        <v>7.780144274455262</v>
      </c>
      <c r="M5">
        <v>61.45</v>
      </c>
      <c r="N5">
        <v>50.265608072689147</v>
      </c>
      <c r="O5">
        <v>71.009999999999991</v>
      </c>
      <c r="P5">
        <v>19.829999999999998</v>
      </c>
      <c r="Q5">
        <v>8.4600000000000009</v>
      </c>
      <c r="R5">
        <v>17.935609397944202</v>
      </c>
      <c r="S5">
        <v>11.17</v>
      </c>
      <c r="T5">
        <v>0</v>
      </c>
      <c r="U5">
        <v>59.33</v>
      </c>
      <c r="V5">
        <v>7.7043924700513395</v>
      </c>
      <c r="W5">
        <v>19.399999999999999</v>
      </c>
      <c r="X5">
        <v>62.76</v>
      </c>
      <c r="Y5">
        <v>0</v>
      </c>
      <c r="Z5">
        <v>5.5205154545454533</v>
      </c>
      <c r="AA5">
        <v>0</v>
      </c>
      <c r="AB5">
        <v>5.5729377344336068</v>
      </c>
      <c r="AC5">
        <v>4.0979024658394847</v>
      </c>
      <c r="AD5">
        <v>0</v>
      </c>
      <c r="AE5">
        <v>6.9746979560938698</v>
      </c>
      <c r="AF5">
        <v>4.284006085192698</v>
      </c>
      <c r="AG5">
        <v>27.963688000000005</v>
      </c>
      <c r="AH5">
        <v>0</v>
      </c>
      <c r="AI5">
        <v>0</v>
      </c>
      <c r="AJ5">
        <v>0</v>
      </c>
      <c r="AK5">
        <v>21.593210401891255</v>
      </c>
      <c r="AL5">
        <v>19.218024096385541</v>
      </c>
      <c r="AM5">
        <v>0</v>
      </c>
      <c r="AN5">
        <v>0</v>
      </c>
      <c r="AO5">
        <v>0</v>
      </c>
      <c r="AP5">
        <v>0</v>
      </c>
      <c r="AQ5">
        <v>0</v>
      </c>
      <c r="AR5">
        <v>14.955475543478252</v>
      </c>
      <c r="AS5">
        <v>14.062902170680943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1012.4591141236812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491.12000000000006</v>
      </c>
      <c r="L6">
        <v>7.780144274455262</v>
      </c>
      <c r="M6">
        <v>61.45</v>
      </c>
      <c r="N6">
        <v>50.265608072689147</v>
      </c>
      <c r="O6">
        <v>71.009999999999991</v>
      </c>
      <c r="P6">
        <v>19.829999999999998</v>
      </c>
      <c r="Q6">
        <v>8.4600000000000009</v>
      </c>
      <c r="R6">
        <v>17.935609397944202</v>
      </c>
      <c r="S6">
        <v>11.17</v>
      </c>
      <c r="T6">
        <v>0</v>
      </c>
      <c r="U6">
        <v>59.33</v>
      </c>
      <c r="V6">
        <v>7.7043924700513395</v>
      </c>
      <c r="W6">
        <v>19.399999999999999</v>
      </c>
      <c r="X6">
        <v>62.76</v>
      </c>
      <c r="Y6">
        <v>0</v>
      </c>
      <c r="Z6">
        <v>5.5205154545454533</v>
      </c>
      <c r="AA6">
        <v>0</v>
      </c>
      <c r="AB6">
        <v>5.5729377344336068</v>
      </c>
      <c r="AC6">
        <v>4.0979024658394847</v>
      </c>
      <c r="AD6">
        <v>0</v>
      </c>
      <c r="AE6">
        <v>6.9746979560938698</v>
      </c>
      <c r="AF6">
        <v>4.284006085192698</v>
      </c>
      <c r="AG6">
        <v>27.963688000000005</v>
      </c>
      <c r="AH6">
        <v>0</v>
      </c>
      <c r="AI6">
        <v>0</v>
      </c>
      <c r="AJ6">
        <v>0</v>
      </c>
      <c r="AK6">
        <v>21.593210401891255</v>
      </c>
      <c r="AL6">
        <v>19.218024096385541</v>
      </c>
      <c r="AM6">
        <v>0</v>
      </c>
      <c r="AN6">
        <v>0</v>
      </c>
      <c r="AO6">
        <v>0</v>
      </c>
      <c r="AP6">
        <v>0</v>
      </c>
      <c r="AQ6">
        <v>0</v>
      </c>
      <c r="AR6">
        <v>14.955475543478252</v>
      </c>
      <c r="AS6">
        <v>14.062902170680943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1012.4591141236812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469.46</v>
      </c>
      <c r="L7">
        <v>5.0000928763815358</v>
      </c>
      <c r="M7">
        <v>61.45</v>
      </c>
      <c r="N7">
        <v>50.265608072689147</v>
      </c>
      <c r="O7">
        <v>71.009999999999991</v>
      </c>
      <c r="P7">
        <v>18.678024325753572</v>
      </c>
      <c r="Q7">
        <v>8.4600000000000009</v>
      </c>
      <c r="R7">
        <v>17.935609397944202</v>
      </c>
      <c r="S7">
        <v>11.17</v>
      </c>
      <c r="T7">
        <v>0</v>
      </c>
      <c r="U7">
        <v>59.33</v>
      </c>
      <c r="V7">
        <v>7.7043924700513395</v>
      </c>
      <c r="W7">
        <v>19.399999999999999</v>
      </c>
      <c r="X7">
        <v>62.76</v>
      </c>
      <c r="Y7">
        <v>0</v>
      </c>
      <c r="Z7">
        <v>5.5205154545454533</v>
      </c>
      <c r="AA7">
        <v>0</v>
      </c>
      <c r="AB7">
        <v>5.5729377344336068</v>
      </c>
      <c r="AC7">
        <v>0</v>
      </c>
      <c r="AD7">
        <v>0</v>
      </c>
      <c r="AE7">
        <v>6.9746979560938698</v>
      </c>
      <c r="AF7">
        <v>4.284006085192698</v>
      </c>
      <c r="AG7">
        <v>27.963688000000005</v>
      </c>
      <c r="AH7">
        <v>0</v>
      </c>
      <c r="AI7">
        <v>0</v>
      </c>
      <c r="AJ7">
        <v>0</v>
      </c>
      <c r="AK7">
        <v>21.593210401891255</v>
      </c>
      <c r="AL7">
        <v>19.218024096385541</v>
      </c>
      <c r="AM7">
        <v>0</v>
      </c>
      <c r="AN7">
        <v>0</v>
      </c>
      <c r="AO7">
        <v>0</v>
      </c>
      <c r="AP7">
        <v>0</v>
      </c>
      <c r="AQ7">
        <v>0</v>
      </c>
      <c r="AR7">
        <v>14.955475543478252</v>
      </c>
      <c r="AS7">
        <v>14.062902170680943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982.76918458552132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469.46</v>
      </c>
      <c r="L8">
        <v>5.0000928763815358</v>
      </c>
      <c r="M8">
        <v>61.45</v>
      </c>
      <c r="N8">
        <v>50.265608072689147</v>
      </c>
      <c r="O8">
        <v>71.009999999999991</v>
      </c>
      <c r="P8">
        <v>18.678024325753572</v>
      </c>
      <c r="Q8">
        <v>8.4600000000000009</v>
      </c>
      <c r="R8">
        <v>17.935609397944202</v>
      </c>
      <c r="S8">
        <v>11.17</v>
      </c>
      <c r="T8">
        <v>0</v>
      </c>
      <c r="U8">
        <v>59.33</v>
      </c>
      <c r="V8">
        <v>7.7043924700513395</v>
      </c>
      <c r="W8">
        <v>19.399999999999999</v>
      </c>
      <c r="X8">
        <v>62.76</v>
      </c>
      <c r="Y8">
        <v>0</v>
      </c>
      <c r="Z8">
        <v>5.5205154545454533</v>
      </c>
      <c r="AA8">
        <v>0</v>
      </c>
      <c r="AB8">
        <v>5.5729377344336068</v>
      </c>
      <c r="AC8">
        <v>0</v>
      </c>
      <c r="AD8">
        <v>0</v>
      </c>
      <c r="AE8">
        <v>6.9746979560938698</v>
      </c>
      <c r="AF8">
        <v>4.284006085192698</v>
      </c>
      <c r="AG8">
        <v>27.963688000000005</v>
      </c>
      <c r="AH8">
        <v>0</v>
      </c>
      <c r="AI8">
        <v>0</v>
      </c>
      <c r="AJ8">
        <v>0</v>
      </c>
      <c r="AK8">
        <v>21.593210401891255</v>
      </c>
      <c r="AL8">
        <v>19.218024096385541</v>
      </c>
      <c r="AM8">
        <v>2.1430997749437357</v>
      </c>
      <c r="AN8">
        <v>0</v>
      </c>
      <c r="AO8">
        <v>0</v>
      </c>
      <c r="AP8">
        <v>0</v>
      </c>
      <c r="AQ8">
        <v>0</v>
      </c>
      <c r="AR8">
        <v>14.955475543478252</v>
      </c>
      <c r="AS8">
        <v>14.062902170680943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984.91228436046504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454.78</v>
      </c>
      <c r="L9">
        <v>4.9900928441186325</v>
      </c>
      <c r="M9">
        <v>61.45</v>
      </c>
      <c r="N9">
        <v>50.265608072689147</v>
      </c>
      <c r="O9">
        <v>71.009999999999991</v>
      </c>
      <c r="P9">
        <v>18.678024325753572</v>
      </c>
      <c r="Q9">
        <v>8.4600000000000009</v>
      </c>
      <c r="R9">
        <v>17.935609397944202</v>
      </c>
      <c r="S9">
        <v>11.17</v>
      </c>
      <c r="T9">
        <v>0</v>
      </c>
      <c r="U9">
        <v>59.33</v>
      </c>
      <c r="V9">
        <v>7.7043924700513395</v>
      </c>
      <c r="W9">
        <v>19.399999999999999</v>
      </c>
      <c r="X9">
        <v>62.76</v>
      </c>
      <c r="Y9">
        <v>0</v>
      </c>
      <c r="Z9">
        <v>5.5205154545454533</v>
      </c>
      <c r="AA9">
        <v>0</v>
      </c>
      <c r="AB9">
        <v>5.5729377344336068</v>
      </c>
      <c r="AC9">
        <v>0</v>
      </c>
      <c r="AD9">
        <v>0</v>
      </c>
      <c r="AE9">
        <v>6.9746979560938698</v>
      </c>
      <c r="AF9">
        <v>4.284006085192698</v>
      </c>
      <c r="AG9">
        <v>27.963688000000005</v>
      </c>
      <c r="AH9">
        <v>0</v>
      </c>
      <c r="AI9">
        <v>0</v>
      </c>
      <c r="AJ9">
        <v>0</v>
      </c>
      <c r="AK9">
        <v>21.593210401891255</v>
      </c>
      <c r="AL9">
        <v>19.218024096385541</v>
      </c>
      <c r="AM9">
        <v>2.1430997749437357</v>
      </c>
      <c r="AN9">
        <v>0</v>
      </c>
      <c r="AO9">
        <v>0</v>
      </c>
      <c r="AP9">
        <v>0</v>
      </c>
      <c r="AQ9">
        <v>0</v>
      </c>
      <c r="AR9">
        <v>14.955475543478252</v>
      </c>
      <c r="AS9">
        <v>14.062902170680943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970.22228432820214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454.78</v>
      </c>
      <c r="L10">
        <v>4.9900928441186325</v>
      </c>
      <c r="M10">
        <v>61.45</v>
      </c>
      <c r="N10">
        <v>50.265608072689147</v>
      </c>
      <c r="O10">
        <v>71.009999999999991</v>
      </c>
      <c r="P10">
        <v>18.678024325753572</v>
      </c>
      <c r="Q10">
        <v>8.4600000000000009</v>
      </c>
      <c r="R10">
        <v>17.935609397944202</v>
      </c>
      <c r="S10">
        <v>11.17</v>
      </c>
      <c r="T10">
        <v>0</v>
      </c>
      <c r="U10">
        <v>59.33</v>
      </c>
      <c r="V10">
        <v>7.7043924700513395</v>
      </c>
      <c r="W10">
        <v>19.399999999999999</v>
      </c>
      <c r="X10">
        <v>62.76</v>
      </c>
      <c r="Y10">
        <v>0</v>
      </c>
      <c r="Z10">
        <v>5.5205154545454533</v>
      </c>
      <c r="AA10">
        <v>0</v>
      </c>
      <c r="AB10">
        <v>5.5729377344336068</v>
      </c>
      <c r="AC10">
        <v>0</v>
      </c>
      <c r="AD10">
        <v>0</v>
      </c>
      <c r="AE10">
        <v>6.9746979560938698</v>
      </c>
      <c r="AF10">
        <v>4.284006085192698</v>
      </c>
      <c r="AG10">
        <v>27.963688000000005</v>
      </c>
      <c r="AH10">
        <v>0</v>
      </c>
      <c r="AI10">
        <v>0</v>
      </c>
      <c r="AJ10">
        <v>0</v>
      </c>
      <c r="AK10">
        <v>21.593210401891255</v>
      </c>
      <c r="AL10">
        <v>19.218024096385541</v>
      </c>
      <c r="AM10">
        <v>2.1430997749437357</v>
      </c>
      <c r="AN10">
        <v>0</v>
      </c>
      <c r="AO10">
        <v>0</v>
      </c>
      <c r="AP10">
        <v>0</v>
      </c>
      <c r="AQ10">
        <v>0</v>
      </c>
      <c r="AR10">
        <v>14.955475543478252</v>
      </c>
      <c r="AS10">
        <v>14.062902170680943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970.22228432820214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386.86</v>
      </c>
      <c r="L11">
        <v>4.98009283251002</v>
      </c>
      <c r="M11">
        <v>61.45</v>
      </c>
      <c r="N11">
        <v>50.265608072689147</v>
      </c>
      <c r="O11">
        <v>71.009999999999991</v>
      </c>
      <c r="P11">
        <v>18.678024325753572</v>
      </c>
      <c r="Q11">
        <v>8.4600000000000009</v>
      </c>
      <c r="R11">
        <v>17.935609397944202</v>
      </c>
      <c r="S11">
        <v>11.17</v>
      </c>
      <c r="T11">
        <v>0</v>
      </c>
      <c r="U11">
        <v>59.539999999999992</v>
      </c>
      <c r="V11">
        <v>7.7043924700513395</v>
      </c>
      <c r="W11">
        <v>19.399999999999999</v>
      </c>
      <c r="X11">
        <v>62.76</v>
      </c>
      <c r="Y11">
        <v>0</v>
      </c>
      <c r="Z11">
        <v>5.5205154545454533</v>
      </c>
      <c r="AA11">
        <v>0</v>
      </c>
      <c r="AB11">
        <v>5.5729377344336068</v>
      </c>
      <c r="AC11">
        <v>0</v>
      </c>
      <c r="AD11">
        <v>0</v>
      </c>
      <c r="AE11">
        <v>6.9746979560938698</v>
      </c>
      <c r="AF11">
        <v>4.284006085192698</v>
      </c>
      <c r="AG11">
        <v>27.963688000000005</v>
      </c>
      <c r="AH11">
        <v>0</v>
      </c>
      <c r="AI11">
        <v>0</v>
      </c>
      <c r="AJ11">
        <v>0</v>
      </c>
      <c r="AK11">
        <v>21.593210401891255</v>
      </c>
      <c r="AL11">
        <v>19.218024096385541</v>
      </c>
      <c r="AM11">
        <v>2.1430997749437357</v>
      </c>
      <c r="AN11">
        <v>0</v>
      </c>
      <c r="AO11">
        <v>0</v>
      </c>
      <c r="AP11">
        <v>0</v>
      </c>
      <c r="AQ11">
        <v>0</v>
      </c>
      <c r="AR11">
        <v>14.955475543478252</v>
      </c>
      <c r="AS11">
        <v>14.062902170680943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902.50228431659343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382.28692084872188</v>
      </c>
      <c r="L12">
        <v>4.98009283251002</v>
      </c>
      <c r="M12">
        <v>61.45</v>
      </c>
      <c r="N12">
        <v>50.265608072689147</v>
      </c>
      <c r="O12">
        <v>71.009999999999991</v>
      </c>
      <c r="P12">
        <v>18.678024325753572</v>
      </c>
      <c r="Q12">
        <v>8.4600000000000009</v>
      </c>
      <c r="R12">
        <v>17.935609397944202</v>
      </c>
      <c r="S12">
        <v>11.17</v>
      </c>
      <c r="T12">
        <v>0</v>
      </c>
      <c r="U12">
        <v>59.539999999999992</v>
      </c>
      <c r="V12">
        <v>7.7043924700513395</v>
      </c>
      <c r="W12">
        <v>19.399999999999999</v>
      </c>
      <c r="X12">
        <v>62.76</v>
      </c>
      <c r="Y12">
        <v>0</v>
      </c>
      <c r="Z12">
        <v>5.5205154545454533</v>
      </c>
      <c r="AA12">
        <v>0</v>
      </c>
      <c r="AB12">
        <v>0</v>
      </c>
      <c r="AC12">
        <v>0</v>
      </c>
      <c r="AD12">
        <v>0</v>
      </c>
      <c r="AE12">
        <v>6.9746979560938698</v>
      </c>
      <c r="AF12">
        <v>4.284006085192698</v>
      </c>
      <c r="AG12">
        <v>27.963688000000005</v>
      </c>
      <c r="AH12">
        <v>0</v>
      </c>
      <c r="AI12">
        <v>0</v>
      </c>
      <c r="AJ12">
        <v>0</v>
      </c>
      <c r="AK12">
        <v>21.593210401891255</v>
      </c>
      <c r="AL12">
        <v>19.218024096385541</v>
      </c>
      <c r="AM12">
        <v>2.1430997749437357</v>
      </c>
      <c r="AN12">
        <v>0</v>
      </c>
      <c r="AO12">
        <v>0</v>
      </c>
      <c r="AP12">
        <v>0</v>
      </c>
      <c r="AQ12">
        <v>0</v>
      </c>
      <c r="AR12">
        <v>14.955475543478252</v>
      </c>
      <c r="AS12">
        <v>14.062902170680943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892.35626743088164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378.85</v>
      </c>
      <c r="L13">
        <v>4.98009283251002</v>
      </c>
      <c r="M13">
        <v>61.45</v>
      </c>
      <c r="N13">
        <v>50.265608072689147</v>
      </c>
      <c r="O13">
        <v>71.009999999999991</v>
      </c>
      <c r="P13">
        <v>18.678024325753572</v>
      </c>
      <c r="Q13">
        <v>8.4600000000000009</v>
      </c>
      <c r="R13">
        <v>17.935609397944202</v>
      </c>
      <c r="S13">
        <v>11.17</v>
      </c>
      <c r="T13">
        <v>0</v>
      </c>
      <c r="U13">
        <v>59.539999999999992</v>
      </c>
      <c r="V13">
        <v>7.7043924700513395</v>
      </c>
      <c r="W13">
        <v>19.399999999999999</v>
      </c>
      <c r="X13">
        <v>62.76</v>
      </c>
      <c r="Y13">
        <v>0</v>
      </c>
      <c r="Z13">
        <v>5.5205154545454533</v>
      </c>
      <c r="AA13">
        <v>0</v>
      </c>
      <c r="AB13">
        <v>0</v>
      </c>
      <c r="AC13">
        <v>0</v>
      </c>
      <c r="AD13">
        <v>0</v>
      </c>
      <c r="AE13">
        <v>6.9746979560938698</v>
      </c>
      <c r="AF13">
        <v>4.284006085192698</v>
      </c>
      <c r="AG13">
        <v>27.963688000000005</v>
      </c>
      <c r="AH13">
        <v>0</v>
      </c>
      <c r="AI13">
        <v>0</v>
      </c>
      <c r="AJ13">
        <v>0</v>
      </c>
      <c r="AK13">
        <v>21.593210401891255</v>
      </c>
      <c r="AL13">
        <v>50.9620817555938</v>
      </c>
      <c r="AM13">
        <v>2.1430997749437357</v>
      </c>
      <c r="AN13">
        <v>0</v>
      </c>
      <c r="AO13">
        <v>0</v>
      </c>
      <c r="AP13">
        <v>0</v>
      </c>
      <c r="AQ13">
        <v>0</v>
      </c>
      <c r="AR13">
        <v>14.955475543478252</v>
      </c>
      <c r="AS13">
        <v>14.062902170680943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920.66340424136808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378.85</v>
      </c>
      <c r="L14">
        <v>4.98009283251002</v>
      </c>
      <c r="M14">
        <v>61.45</v>
      </c>
      <c r="N14">
        <v>50.265608072689147</v>
      </c>
      <c r="O14">
        <v>71.009999999999991</v>
      </c>
      <c r="P14">
        <v>18.678024325753572</v>
      </c>
      <c r="Q14">
        <v>8.4600000000000009</v>
      </c>
      <c r="R14">
        <v>17.935609397944202</v>
      </c>
      <c r="S14">
        <v>11.17</v>
      </c>
      <c r="T14">
        <v>0</v>
      </c>
      <c r="U14">
        <v>59.539999999999992</v>
      </c>
      <c r="V14">
        <v>7.7043924700513395</v>
      </c>
      <c r="W14">
        <v>19.399999999999999</v>
      </c>
      <c r="X14">
        <v>62.76</v>
      </c>
      <c r="Y14">
        <v>0</v>
      </c>
      <c r="Z14">
        <v>5.5205154545454533</v>
      </c>
      <c r="AA14">
        <v>0</v>
      </c>
      <c r="AB14">
        <v>0</v>
      </c>
      <c r="AC14">
        <v>0</v>
      </c>
      <c r="AD14">
        <v>0</v>
      </c>
      <c r="AE14">
        <v>6.9746979560938698</v>
      </c>
      <c r="AF14">
        <v>4.284006085192698</v>
      </c>
      <c r="AG14">
        <v>27.963688000000005</v>
      </c>
      <c r="AH14">
        <v>0</v>
      </c>
      <c r="AI14">
        <v>0</v>
      </c>
      <c r="AJ14">
        <v>0</v>
      </c>
      <c r="AK14">
        <v>21.593210401891255</v>
      </c>
      <c r="AL14">
        <v>50.9620817555938</v>
      </c>
      <c r="AM14">
        <v>2.1694493623405853</v>
      </c>
      <c r="AN14">
        <v>0</v>
      </c>
      <c r="AO14">
        <v>0</v>
      </c>
      <c r="AP14">
        <v>0</v>
      </c>
      <c r="AQ14">
        <v>0</v>
      </c>
      <c r="AR14">
        <v>14.955475543478252</v>
      </c>
      <c r="AS14">
        <v>14.062902170680943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920.68975382876499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378.87</v>
      </c>
      <c r="L15">
        <v>4.98009283251002</v>
      </c>
      <c r="M15">
        <v>61.45</v>
      </c>
      <c r="N15">
        <v>50.265608072689147</v>
      </c>
      <c r="O15">
        <v>71.009999999999991</v>
      </c>
      <c r="P15">
        <v>18.678024325753572</v>
      </c>
      <c r="Q15">
        <v>8.4600000000000009</v>
      </c>
      <c r="R15">
        <v>17.935609397944202</v>
      </c>
      <c r="S15">
        <v>11.17</v>
      </c>
      <c r="T15">
        <v>0</v>
      </c>
      <c r="U15">
        <v>59.539999999999992</v>
      </c>
      <c r="V15">
        <v>7.7043924700513395</v>
      </c>
      <c r="W15">
        <v>19.399999999999999</v>
      </c>
      <c r="X15">
        <v>62.76</v>
      </c>
      <c r="Y15">
        <v>0</v>
      </c>
      <c r="Z15">
        <v>5.5205154545454533</v>
      </c>
      <c r="AA15">
        <v>0</v>
      </c>
      <c r="AB15">
        <v>0</v>
      </c>
      <c r="AC15">
        <v>0</v>
      </c>
      <c r="AD15">
        <v>0</v>
      </c>
      <c r="AE15">
        <v>6.9746979560938698</v>
      </c>
      <c r="AF15">
        <v>4.284006085192698</v>
      </c>
      <c r="AG15">
        <v>27.963688000000005</v>
      </c>
      <c r="AH15">
        <v>0</v>
      </c>
      <c r="AI15">
        <v>0</v>
      </c>
      <c r="AJ15">
        <v>0</v>
      </c>
      <c r="AK15">
        <v>21.593210401891255</v>
      </c>
      <c r="AL15">
        <v>50.9620817555938</v>
      </c>
      <c r="AM15">
        <v>2.2001905476369088</v>
      </c>
      <c r="AN15">
        <v>0</v>
      </c>
      <c r="AO15">
        <v>0</v>
      </c>
      <c r="AP15">
        <v>0</v>
      </c>
      <c r="AQ15">
        <v>0</v>
      </c>
      <c r="AR15">
        <v>14.955475543478252</v>
      </c>
      <c r="AS15">
        <v>13.500737436812372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920.17833028019277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378.87</v>
      </c>
      <c r="L16">
        <v>4.98009283251002</v>
      </c>
      <c r="M16">
        <v>61.45</v>
      </c>
      <c r="N16">
        <v>50.265608072689147</v>
      </c>
      <c r="O16">
        <v>71.009999999999991</v>
      </c>
      <c r="P16">
        <v>18.678024325753572</v>
      </c>
      <c r="Q16">
        <v>8.4600000000000009</v>
      </c>
      <c r="R16">
        <v>17.935609397944202</v>
      </c>
      <c r="S16">
        <v>11.17</v>
      </c>
      <c r="T16">
        <v>0</v>
      </c>
      <c r="U16">
        <v>59.539999999999992</v>
      </c>
      <c r="V16">
        <v>7.7043924700513395</v>
      </c>
      <c r="W16">
        <v>19.399999999999999</v>
      </c>
      <c r="X16">
        <v>62.76</v>
      </c>
      <c r="Y16">
        <v>0</v>
      </c>
      <c r="Z16">
        <v>5.5205154545454533</v>
      </c>
      <c r="AA16">
        <v>0</v>
      </c>
      <c r="AB16">
        <v>0</v>
      </c>
      <c r="AC16">
        <v>0</v>
      </c>
      <c r="AD16">
        <v>0</v>
      </c>
      <c r="AE16">
        <v>6.9746979560938698</v>
      </c>
      <c r="AF16">
        <v>4.284006085192698</v>
      </c>
      <c r="AG16">
        <v>27.963688000000005</v>
      </c>
      <c r="AH16">
        <v>0</v>
      </c>
      <c r="AI16">
        <v>0</v>
      </c>
      <c r="AJ16">
        <v>0</v>
      </c>
      <c r="AK16">
        <v>21.593210401891255</v>
      </c>
      <c r="AL16">
        <v>50.9620817555938</v>
      </c>
      <c r="AM16">
        <v>4.4574718679669916</v>
      </c>
      <c r="AN16">
        <v>0</v>
      </c>
      <c r="AO16">
        <v>0</v>
      </c>
      <c r="AP16">
        <v>0</v>
      </c>
      <c r="AQ16">
        <v>0</v>
      </c>
      <c r="AR16">
        <v>14.955475543478252</v>
      </c>
      <c r="AS16">
        <v>13.500737436812372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922.43561160052286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378.37000000000006</v>
      </c>
      <c r="L17">
        <v>4.98009283251002</v>
      </c>
      <c r="M17">
        <v>61.45</v>
      </c>
      <c r="N17">
        <v>50.265608072689147</v>
      </c>
      <c r="O17">
        <v>71.009999999999991</v>
      </c>
      <c r="P17">
        <v>18.678024325753572</v>
      </c>
      <c r="Q17">
        <v>8.4600000000000009</v>
      </c>
      <c r="R17">
        <v>17.935609397944202</v>
      </c>
      <c r="S17">
        <v>11.17</v>
      </c>
      <c r="T17">
        <v>0</v>
      </c>
      <c r="U17">
        <v>59.539999999999992</v>
      </c>
      <c r="V17">
        <v>7.7043924700513395</v>
      </c>
      <c r="W17">
        <v>19.399999999999999</v>
      </c>
      <c r="X17">
        <v>62.76</v>
      </c>
      <c r="Y17">
        <v>0</v>
      </c>
      <c r="Z17">
        <v>5.5205154545454533</v>
      </c>
      <c r="AA17">
        <v>0</v>
      </c>
      <c r="AB17">
        <v>0</v>
      </c>
      <c r="AC17">
        <v>0</v>
      </c>
      <c r="AD17">
        <v>0</v>
      </c>
      <c r="AE17">
        <v>6.9746979560938698</v>
      </c>
      <c r="AF17">
        <v>4.284006085192698</v>
      </c>
      <c r="AG17">
        <v>27.963688000000005</v>
      </c>
      <c r="AH17">
        <v>0</v>
      </c>
      <c r="AI17">
        <v>0</v>
      </c>
      <c r="AJ17">
        <v>0</v>
      </c>
      <c r="AK17">
        <v>21.593210401891255</v>
      </c>
      <c r="AL17">
        <v>50.9620817555938</v>
      </c>
      <c r="AM17">
        <v>4.4574718679669916</v>
      </c>
      <c r="AN17">
        <v>0</v>
      </c>
      <c r="AO17">
        <v>0</v>
      </c>
      <c r="AP17">
        <v>0</v>
      </c>
      <c r="AQ17">
        <v>0</v>
      </c>
      <c r="AR17">
        <v>14.955475543478252</v>
      </c>
      <c r="AS17">
        <v>13.500737436812372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921.93561160052298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378.37000000000006</v>
      </c>
      <c r="L18">
        <v>4.98009283251002</v>
      </c>
      <c r="M18">
        <v>61.45</v>
      </c>
      <c r="N18">
        <v>50.265608072689147</v>
      </c>
      <c r="O18">
        <v>71.009999999999991</v>
      </c>
      <c r="P18">
        <v>18.678024325753572</v>
      </c>
      <c r="Q18">
        <v>8.4600000000000009</v>
      </c>
      <c r="R18">
        <v>17.935609397944202</v>
      </c>
      <c r="S18">
        <v>11.17</v>
      </c>
      <c r="T18">
        <v>0</v>
      </c>
      <c r="U18">
        <v>59.539999999999992</v>
      </c>
      <c r="V18">
        <v>7.7043924700513395</v>
      </c>
      <c r="W18">
        <v>19.399999999999999</v>
      </c>
      <c r="X18">
        <v>62.76</v>
      </c>
      <c r="Y18">
        <v>0</v>
      </c>
      <c r="Z18">
        <v>5.5205154545454533</v>
      </c>
      <c r="AA18">
        <v>0</v>
      </c>
      <c r="AB18">
        <v>0</v>
      </c>
      <c r="AC18">
        <v>0</v>
      </c>
      <c r="AD18">
        <v>0</v>
      </c>
      <c r="AE18">
        <v>6.9746979560938698</v>
      </c>
      <c r="AF18">
        <v>4.284006085192698</v>
      </c>
      <c r="AG18">
        <v>27.963688000000005</v>
      </c>
      <c r="AH18">
        <v>0</v>
      </c>
      <c r="AI18">
        <v>0</v>
      </c>
      <c r="AJ18">
        <v>0</v>
      </c>
      <c r="AK18">
        <v>21.593210401891255</v>
      </c>
      <c r="AL18">
        <v>50.9620817555938</v>
      </c>
      <c r="AM18">
        <v>4.4574718679669916</v>
      </c>
      <c r="AN18">
        <v>0</v>
      </c>
      <c r="AO18">
        <v>0</v>
      </c>
      <c r="AP18">
        <v>0</v>
      </c>
      <c r="AQ18">
        <v>0</v>
      </c>
      <c r="AR18">
        <v>14.955475543478252</v>
      </c>
      <c r="AS18">
        <v>13.500737436812372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921.93561160052298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402.51</v>
      </c>
      <c r="L19">
        <v>5.17</v>
      </c>
      <c r="M19">
        <v>61.45</v>
      </c>
      <c r="N19">
        <v>50.265608072689147</v>
      </c>
      <c r="O19">
        <v>71.009999999999991</v>
      </c>
      <c r="P19">
        <v>18.678024325753572</v>
      </c>
      <c r="Q19">
        <v>8.4599999999999991</v>
      </c>
      <c r="R19">
        <v>17.934623913694935</v>
      </c>
      <c r="S19">
        <v>11.17</v>
      </c>
      <c r="T19">
        <v>0</v>
      </c>
      <c r="U19">
        <v>59.539999999999992</v>
      </c>
      <c r="V19">
        <v>7.7054843304843317</v>
      </c>
      <c r="W19">
        <v>19.399999999999999</v>
      </c>
      <c r="X19">
        <v>62.76</v>
      </c>
      <c r="Y19">
        <v>0</v>
      </c>
      <c r="Z19">
        <v>5.5205154545454533</v>
      </c>
      <c r="AA19">
        <v>0</v>
      </c>
      <c r="AB19">
        <v>0</v>
      </c>
      <c r="AC19">
        <v>0</v>
      </c>
      <c r="AD19">
        <v>0</v>
      </c>
      <c r="AE19">
        <v>6.9746979560938698</v>
      </c>
      <c r="AF19">
        <v>4.284006085192698</v>
      </c>
      <c r="AG19">
        <v>27.963688000000005</v>
      </c>
      <c r="AH19">
        <v>0</v>
      </c>
      <c r="AI19">
        <v>0</v>
      </c>
      <c r="AJ19">
        <v>0</v>
      </c>
      <c r="AK19">
        <v>21.593210401891255</v>
      </c>
      <c r="AL19">
        <v>19.218024096385541</v>
      </c>
      <c r="AM19">
        <v>4.4574718679669916</v>
      </c>
      <c r="AN19">
        <v>0</v>
      </c>
      <c r="AO19">
        <v>0</v>
      </c>
      <c r="AP19">
        <v>2.6527680000000005</v>
      </c>
      <c r="AQ19">
        <v>0</v>
      </c>
      <c r="AR19">
        <v>14.955475543478252</v>
      </c>
      <c r="AS19">
        <v>13.500737436812372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917.17433548498843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402.6</v>
      </c>
      <c r="L20">
        <v>5.17</v>
      </c>
      <c r="M20">
        <v>61.45</v>
      </c>
      <c r="N20">
        <v>50.265608072689147</v>
      </c>
      <c r="O20">
        <v>71.009999999999991</v>
      </c>
      <c r="P20">
        <v>18.678024325753572</v>
      </c>
      <c r="Q20">
        <v>8.4599999999999991</v>
      </c>
      <c r="R20">
        <v>17.934623913694935</v>
      </c>
      <c r="S20">
        <v>11.17</v>
      </c>
      <c r="T20">
        <v>0</v>
      </c>
      <c r="U20">
        <v>59.539999999999992</v>
      </c>
      <c r="V20">
        <v>7.7054843304843317</v>
      </c>
      <c r="W20">
        <v>19.399999999999999</v>
      </c>
      <c r="X20">
        <v>62.76</v>
      </c>
      <c r="Y20">
        <v>0</v>
      </c>
      <c r="Z20">
        <v>5.5205154545454533</v>
      </c>
      <c r="AA20">
        <v>0</v>
      </c>
      <c r="AB20">
        <v>0</v>
      </c>
      <c r="AC20">
        <v>0</v>
      </c>
      <c r="AD20">
        <v>0</v>
      </c>
      <c r="AE20">
        <v>6.9746979560938698</v>
      </c>
      <c r="AF20">
        <v>4.284006085192698</v>
      </c>
      <c r="AG20">
        <v>27.963688000000005</v>
      </c>
      <c r="AH20">
        <v>0</v>
      </c>
      <c r="AI20">
        <v>0</v>
      </c>
      <c r="AJ20">
        <v>0</v>
      </c>
      <c r="AK20">
        <v>21.593210401891255</v>
      </c>
      <c r="AL20">
        <v>19.218024096385541</v>
      </c>
      <c r="AM20">
        <v>4.4574718679669916</v>
      </c>
      <c r="AN20">
        <v>0</v>
      </c>
      <c r="AO20">
        <v>0</v>
      </c>
      <c r="AP20">
        <v>2.6527680000000005</v>
      </c>
      <c r="AQ20">
        <v>0</v>
      </c>
      <c r="AR20">
        <v>14.955475543478252</v>
      </c>
      <c r="AS20">
        <v>13.500737436812372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917.26433548498846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402.57</v>
      </c>
      <c r="L21">
        <v>5.17</v>
      </c>
      <c r="M21">
        <v>61.45</v>
      </c>
      <c r="N21">
        <v>50.265608072689147</v>
      </c>
      <c r="O21">
        <v>71.009999999999991</v>
      </c>
      <c r="P21">
        <v>18.678024325753572</v>
      </c>
      <c r="Q21">
        <v>8.4599999999999991</v>
      </c>
      <c r="R21">
        <v>17.934623913694935</v>
      </c>
      <c r="S21">
        <v>11.17</v>
      </c>
      <c r="T21">
        <v>0</v>
      </c>
      <c r="U21">
        <v>59.539999999999992</v>
      </c>
      <c r="V21">
        <v>7.7054843304843317</v>
      </c>
      <c r="W21">
        <v>19.399999999999999</v>
      </c>
      <c r="X21">
        <v>62.76</v>
      </c>
      <c r="Y21">
        <v>0</v>
      </c>
      <c r="Z21">
        <v>5.5205154545454533</v>
      </c>
      <c r="AA21">
        <v>0</v>
      </c>
      <c r="AB21">
        <v>0</v>
      </c>
      <c r="AC21">
        <v>0</v>
      </c>
      <c r="AD21">
        <v>3.8694640423921283</v>
      </c>
      <c r="AE21">
        <v>6.9746979560938698</v>
      </c>
      <c r="AF21">
        <v>4.284006085192698</v>
      </c>
      <c r="AG21">
        <v>27.963688000000005</v>
      </c>
      <c r="AH21">
        <v>0</v>
      </c>
      <c r="AI21">
        <v>0</v>
      </c>
      <c r="AJ21">
        <v>0</v>
      </c>
      <c r="AK21">
        <v>21.593210401891255</v>
      </c>
      <c r="AL21">
        <v>19.218024096385541</v>
      </c>
      <c r="AM21">
        <v>4.4574718679669916</v>
      </c>
      <c r="AN21">
        <v>0</v>
      </c>
      <c r="AO21">
        <v>0</v>
      </c>
      <c r="AP21">
        <v>2.6527680000000005</v>
      </c>
      <c r="AQ21">
        <v>0</v>
      </c>
      <c r="AR21">
        <v>14.955475543478252</v>
      </c>
      <c r="AS21">
        <v>13.500737436812372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921.1037995273806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402.57</v>
      </c>
      <c r="L22">
        <v>5.17</v>
      </c>
      <c r="M22">
        <v>61.45</v>
      </c>
      <c r="N22">
        <v>50.265608072689147</v>
      </c>
      <c r="O22">
        <v>71.009999999999991</v>
      </c>
      <c r="P22">
        <v>18.678024325753572</v>
      </c>
      <c r="Q22">
        <v>8.4599999999999991</v>
      </c>
      <c r="R22">
        <v>17.934623913694935</v>
      </c>
      <c r="S22">
        <v>11.17</v>
      </c>
      <c r="T22">
        <v>0</v>
      </c>
      <c r="U22">
        <v>59.539999999999992</v>
      </c>
      <c r="V22">
        <v>7.7054843304843317</v>
      </c>
      <c r="W22">
        <v>19.399999999999999</v>
      </c>
      <c r="X22">
        <v>62.76</v>
      </c>
      <c r="Y22">
        <v>0</v>
      </c>
      <c r="Z22">
        <v>5.5205154545454533</v>
      </c>
      <c r="AA22">
        <v>0</v>
      </c>
      <c r="AB22">
        <v>0</v>
      </c>
      <c r="AC22">
        <v>0</v>
      </c>
      <c r="AD22">
        <v>3.8694640423921283</v>
      </c>
      <c r="AE22">
        <v>6.9746979560938698</v>
      </c>
      <c r="AF22">
        <v>4.284006085192698</v>
      </c>
      <c r="AG22">
        <v>27.963688000000005</v>
      </c>
      <c r="AH22">
        <v>0</v>
      </c>
      <c r="AI22">
        <v>0</v>
      </c>
      <c r="AJ22">
        <v>0</v>
      </c>
      <c r="AK22">
        <v>21.593210401891255</v>
      </c>
      <c r="AL22">
        <v>19.218024096385541</v>
      </c>
      <c r="AM22">
        <v>4.4574718679669916</v>
      </c>
      <c r="AN22">
        <v>0</v>
      </c>
      <c r="AO22">
        <v>0</v>
      </c>
      <c r="AP22">
        <v>2.6527680000000005</v>
      </c>
      <c r="AQ22">
        <v>6.9386777777777775</v>
      </c>
      <c r="AR22">
        <v>14.955475543478252</v>
      </c>
      <c r="AS22">
        <v>13.500737436812372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928.0424773051584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402.57</v>
      </c>
      <c r="L23">
        <v>5.17</v>
      </c>
      <c r="M23">
        <v>61.45</v>
      </c>
      <c r="N23">
        <v>50.265608072689147</v>
      </c>
      <c r="O23">
        <v>71.009999999999991</v>
      </c>
      <c r="P23">
        <v>18.678024325753572</v>
      </c>
      <c r="Q23">
        <v>8.4599999999999991</v>
      </c>
      <c r="R23">
        <v>17.934623913694935</v>
      </c>
      <c r="S23">
        <v>11.17</v>
      </c>
      <c r="T23">
        <v>0</v>
      </c>
      <c r="U23">
        <v>59.539999999999992</v>
      </c>
      <c r="V23">
        <v>7.7054843304843317</v>
      </c>
      <c r="W23">
        <v>19.399999999999999</v>
      </c>
      <c r="X23">
        <v>62.76</v>
      </c>
      <c r="Y23">
        <v>0</v>
      </c>
      <c r="Z23">
        <v>5.5205154545454533</v>
      </c>
      <c r="AA23">
        <v>0</v>
      </c>
      <c r="AB23">
        <v>0</v>
      </c>
      <c r="AC23">
        <v>0</v>
      </c>
      <c r="AD23">
        <v>3.8694640423921283</v>
      </c>
      <c r="AE23">
        <v>6.9746979560938698</v>
      </c>
      <c r="AF23">
        <v>4.284006085192698</v>
      </c>
      <c r="AG23">
        <v>27.963688000000005</v>
      </c>
      <c r="AH23">
        <v>0</v>
      </c>
      <c r="AI23">
        <v>0</v>
      </c>
      <c r="AJ23">
        <v>0</v>
      </c>
      <c r="AK23">
        <v>21.593210401891255</v>
      </c>
      <c r="AL23">
        <v>19.218024096385541</v>
      </c>
      <c r="AM23">
        <v>4.4574718679669916</v>
      </c>
      <c r="AN23">
        <v>0</v>
      </c>
      <c r="AO23">
        <v>0</v>
      </c>
      <c r="AP23">
        <v>2.6527680000000005</v>
      </c>
      <c r="AQ23">
        <v>6.9386777777777775</v>
      </c>
      <c r="AR23">
        <v>14.955475543478252</v>
      </c>
      <c r="AS23">
        <v>13.500737436812372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928.0424773051584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398.29</v>
      </c>
      <c r="L24">
        <v>5.17</v>
      </c>
      <c r="M24">
        <v>61.45</v>
      </c>
      <c r="N24">
        <v>50.265608072689147</v>
      </c>
      <c r="O24">
        <v>71.009999999999991</v>
      </c>
      <c r="P24">
        <v>18.678024325753572</v>
      </c>
      <c r="Q24">
        <v>8.4599999999999991</v>
      </c>
      <c r="R24">
        <v>17.934623913694935</v>
      </c>
      <c r="S24">
        <v>11.17</v>
      </c>
      <c r="T24">
        <v>0</v>
      </c>
      <c r="U24">
        <v>59.539999999999992</v>
      </c>
      <c r="V24">
        <v>7.7054843304843317</v>
      </c>
      <c r="W24">
        <v>19.399999999999999</v>
      </c>
      <c r="X24">
        <v>62.76</v>
      </c>
      <c r="Y24">
        <v>0</v>
      </c>
      <c r="Z24">
        <v>5.5205154545454533</v>
      </c>
      <c r="AA24">
        <v>5.1874303797468375</v>
      </c>
      <c r="AB24">
        <v>0</v>
      </c>
      <c r="AC24">
        <v>0</v>
      </c>
      <c r="AD24">
        <v>3.8694640423921283</v>
      </c>
      <c r="AE24">
        <v>6.9746979560938698</v>
      </c>
      <c r="AF24">
        <v>4.284006085192698</v>
      </c>
      <c r="AG24">
        <v>27.963688000000005</v>
      </c>
      <c r="AH24">
        <v>9.8995108764519522</v>
      </c>
      <c r="AI24">
        <v>0</v>
      </c>
      <c r="AJ24">
        <v>0</v>
      </c>
      <c r="AK24">
        <v>21.593210401891255</v>
      </c>
      <c r="AL24">
        <v>19.218024096385541</v>
      </c>
      <c r="AM24">
        <v>6.6927951987996996</v>
      </c>
      <c r="AN24">
        <v>0</v>
      </c>
      <c r="AO24">
        <v>0</v>
      </c>
      <c r="AP24">
        <v>2.6527680000000005</v>
      </c>
      <c r="AQ24">
        <v>13.891219047619048</v>
      </c>
      <c r="AR24">
        <v>14.955475543478252</v>
      </c>
      <c r="AS24">
        <v>13.500737436812372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948.03728316203114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398.32</v>
      </c>
      <c r="L25">
        <v>5.17</v>
      </c>
      <c r="M25">
        <v>61.45</v>
      </c>
      <c r="N25">
        <v>50.265608072689147</v>
      </c>
      <c r="O25">
        <v>71.009999999999991</v>
      </c>
      <c r="P25">
        <v>18.678024325753572</v>
      </c>
      <c r="Q25">
        <v>8.4599999999999991</v>
      </c>
      <c r="R25">
        <v>17.934623913694935</v>
      </c>
      <c r="S25">
        <v>11.17</v>
      </c>
      <c r="T25">
        <v>0</v>
      </c>
      <c r="U25">
        <v>59.539999999999992</v>
      </c>
      <c r="V25">
        <v>7.7054843304843317</v>
      </c>
      <c r="W25">
        <v>19.399999999999999</v>
      </c>
      <c r="X25">
        <v>62.76</v>
      </c>
      <c r="Y25">
        <v>0</v>
      </c>
      <c r="Z25">
        <v>5.5205154545454533</v>
      </c>
      <c r="AA25">
        <v>5.1874303797468375</v>
      </c>
      <c r="AB25">
        <v>0</v>
      </c>
      <c r="AC25">
        <v>0</v>
      </c>
      <c r="AD25">
        <v>7.7301438304314933</v>
      </c>
      <c r="AE25">
        <v>6.9746979560938698</v>
      </c>
      <c r="AF25">
        <v>4.284006085192698</v>
      </c>
      <c r="AG25">
        <v>27.963688000000005</v>
      </c>
      <c r="AH25">
        <v>9.8995108764519522</v>
      </c>
      <c r="AI25">
        <v>0</v>
      </c>
      <c r="AJ25">
        <v>0</v>
      </c>
      <c r="AK25">
        <v>21.593210401891255</v>
      </c>
      <c r="AL25">
        <v>19.218024096385541</v>
      </c>
      <c r="AM25">
        <v>6.6927951987996996</v>
      </c>
      <c r="AN25">
        <v>0</v>
      </c>
      <c r="AO25">
        <v>0</v>
      </c>
      <c r="AP25">
        <v>2.6527680000000005</v>
      </c>
      <c r="AQ25">
        <v>14.563598412698413</v>
      </c>
      <c r="AR25">
        <v>14.955475543478252</v>
      </c>
      <c r="AS25">
        <v>13.500737436812372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952.60034231514987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398.32</v>
      </c>
      <c r="L26">
        <v>4.9801024290915077</v>
      </c>
      <c r="M26">
        <v>61.45</v>
      </c>
      <c r="N26">
        <v>50.265608072689147</v>
      </c>
      <c r="O26">
        <v>71.009999999999991</v>
      </c>
      <c r="P26">
        <v>18.678024325753572</v>
      </c>
      <c r="Q26">
        <v>8.4599999999999991</v>
      </c>
      <c r="R26">
        <v>17.934623913694935</v>
      </c>
      <c r="S26">
        <v>11.17</v>
      </c>
      <c r="T26">
        <v>0</v>
      </c>
      <c r="U26">
        <v>59.539999999999992</v>
      </c>
      <c r="V26">
        <v>7.7054843304843317</v>
      </c>
      <c r="W26">
        <v>19.399999999999999</v>
      </c>
      <c r="X26">
        <v>62.76</v>
      </c>
      <c r="Y26">
        <v>0</v>
      </c>
      <c r="Z26">
        <v>5.5205154545454533</v>
      </c>
      <c r="AA26">
        <v>5.1874303797468375</v>
      </c>
      <c r="AB26">
        <v>1.4140945236309073</v>
      </c>
      <c r="AC26">
        <v>0</v>
      </c>
      <c r="AD26">
        <v>7.7301438304314933</v>
      </c>
      <c r="AE26">
        <v>6.9746979560938698</v>
      </c>
      <c r="AF26">
        <v>4.284006085192698</v>
      </c>
      <c r="AG26">
        <v>27.963688000000005</v>
      </c>
      <c r="AH26">
        <v>19.799021752903904</v>
      </c>
      <c r="AI26">
        <v>0</v>
      </c>
      <c r="AJ26">
        <v>0</v>
      </c>
      <c r="AK26">
        <v>21.593210401891255</v>
      </c>
      <c r="AL26">
        <v>19.218024096385541</v>
      </c>
      <c r="AM26">
        <v>6.6927951987996996</v>
      </c>
      <c r="AN26">
        <v>0</v>
      </c>
      <c r="AO26">
        <v>0</v>
      </c>
      <c r="AP26">
        <v>2.6527680000000005</v>
      </c>
      <c r="AQ26">
        <v>21.841931746031747</v>
      </c>
      <c r="AR26">
        <v>14.955475543478252</v>
      </c>
      <c r="AS26">
        <v>13.500737436812372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971.00238347765742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357.07</v>
      </c>
      <c r="L27">
        <v>4.9801024290915077</v>
      </c>
      <c r="M27">
        <v>61.45</v>
      </c>
      <c r="N27">
        <v>50.265608072689147</v>
      </c>
      <c r="O27">
        <v>71.009999999999991</v>
      </c>
      <c r="P27">
        <v>18.678024325753572</v>
      </c>
      <c r="Q27">
        <v>8.4600000000000009</v>
      </c>
      <c r="R27">
        <v>17.935528414755733</v>
      </c>
      <c r="S27">
        <v>11.17</v>
      </c>
      <c r="T27">
        <v>0</v>
      </c>
      <c r="U27">
        <v>59.539999999999992</v>
      </c>
      <c r="V27">
        <v>7.7043924700513395</v>
      </c>
      <c r="W27">
        <v>19.399999999999999</v>
      </c>
      <c r="X27">
        <v>62.76</v>
      </c>
      <c r="Y27">
        <v>0</v>
      </c>
      <c r="Z27">
        <v>5.5205154545454533</v>
      </c>
      <c r="AA27">
        <v>5.1874303797468375</v>
      </c>
      <c r="AB27">
        <v>5.5729377344336068</v>
      </c>
      <c r="AC27">
        <v>4.0979024658394847</v>
      </c>
      <c r="AD27">
        <v>7.7301438304314933</v>
      </c>
      <c r="AE27">
        <v>6.9746979560938698</v>
      </c>
      <c r="AF27">
        <v>4.284006085192698</v>
      </c>
      <c r="AG27">
        <v>27.963688000000005</v>
      </c>
      <c r="AH27">
        <v>25.653523970432943</v>
      </c>
      <c r="AI27">
        <v>1.6162513747054199</v>
      </c>
      <c r="AJ27">
        <v>0</v>
      </c>
      <c r="AK27">
        <v>21.593210401891255</v>
      </c>
      <c r="AL27">
        <v>19.218024096385541</v>
      </c>
      <c r="AM27">
        <v>6.6927951987996996</v>
      </c>
      <c r="AN27">
        <v>0</v>
      </c>
      <c r="AO27">
        <v>0</v>
      </c>
      <c r="AP27">
        <v>0</v>
      </c>
      <c r="AQ27">
        <v>21.841931746031747</v>
      </c>
      <c r="AR27">
        <v>16.826557065217386</v>
      </c>
      <c r="AS27">
        <v>13.500737436812372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944.69800890890099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333.49259366186232</v>
      </c>
      <c r="L28">
        <v>4.9801024290915077</v>
      </c>
      <c r="M28">
        <v>61.45</v>
      </c>
      <c r="N28">
        <v>50.265608072689147</v>
      </c>
      <c r="O28">
        <v>71.009999999999991</v>
      </c>
      <c r="P28">
        <v>18.678024325753572</v>
      </c>
      <c r="Q28">
        <v>8.4600000000000009</v>
      </c>
      <c r="R28">
        <v>17.935528414755733</v>
      </c>
      <c r="S28">
        <v>11.17</v>
      </c>
      <c r="T28">
        <v>0</v>
      </c>
      <c r="U28">
        <v>59.539999999999992</v>
      </c>
      <c r="V28">
        <v>7.7043924700513395</v>
      </c>
      <c r="W28">
        <v>19.399999999999999</v>
      </c>
      <c r="X28">
        <v>62.76</v>
      </c>
      <c r="Y28">
        <v>0</v>
      </c>
      <c r="Z28">
        <v>5.5205154545454533</v>
      </c>
      <c r="AA28">
        <v>11.872670886075953</v>
      </c>
      <c r="AB28">
        <v>6.7718439609902461</v>
      </c>
      <c r="AC28">
        <v>8.1914127532589909</v>
      </c>
      <c r="AD28">
        <v>7.7301438304314933</v>
      </c>
      <c r="AE28">
        <v>13.94939591218774</v>
      </c>
      <c r="AF28">
        <v>11.860735294117649</v>
      </c>
      <c r="AG28">
        <v>27.963688000000005</v>
      </c>
      <c r="AH28">
        <v>25.653523970432943</v>
      </c>
      <c r="AI28">
        <v>7.0008279654359766</v>
      </c>
      <c r="AJ28">
        <v>0</v>
      </c>
      <c r="AK28">
        <v>21.593210401891255</v>
      </c>
      <c r="AL28">
        <v>19.218024096385541</v>
      </c>
      <c r="AM28">
        <v>6.6927951987996996</v>
      </c>
      <c r="AN28">
        <v>0</v>
      </c>
      <c r="AO28">
        <v>0</v>
      </c>
      <c r="AP28">
        <v>0</v>
      </c>
      <c r="AQ28">
        <v>21.841931746031747</v>
      </c>
      <c r="AR28">
        <v>16.826557065217386</v>
      </c>
      <c r="AS28">
        <v>13.500737436812372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953.03426334681785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269.84000000000003</v>
      </c>
      <c r="L29">
        <v>4.9800000000000004</v>
      </c>
      <c r="M29">
        <v>61.45</v>
      </c>
      <c r="N29">
        <v>50.265608072689147</v>
      </c>
      <c r="O29">
        <v>71.009999999999991</v>
      </c>
      <c r="P29">
        <v>18.678024325753572</v>
      </c>
      <c r="Q29">
        <v>8.4600000000000009</v>
      </c>
      <c r="R29">
        <v>17.935609397944202</v>
      </c>
      <c r="S29">
        <v>11.17</v>
      </c>
      <c r="T29">
        <v>0</v>
      </c>
      <c r="U29">
        <v>59.539999999999992</v>
      </c>
      <c r="V29">
        <v>7.7043924700513395</v>
      </c>
      <c r="W29">
        <v>19.399999999999999</v>
      </c>
      <c r="X29">
        <v>62.76</v>
      </c>
      <c r="Y29">
        <v>0</v>
      </c>
      <c r="Z29">
        <v>8.2785772727272722</v>
      </c>
      <c r="AA29">
        <v>17.84194936708861</v>
      </c>
      <c r="AB29">
        <v>16.723204801200296</v>
      </c>
      <c r="AC29">
        <v>12.302491754358408</v>
      </c>
      <c r="AD29">
        <v>7.734535957607874</v>
      </c>
      <c r="AE29">
        <v>20.924093868281606</v>
      </c>
      <c r="AF29">
        <v>26.085299188640978</v>
      </c>
      <c r="AG29">
        <v>27.963688000000005</v>
      </c>
      <c r="AH29">
        <v>49.339443294614568</v>
      </c>
      <c r="AI29">
        <v>7.0008279654359766</v>
      </c>
      <c r="AJ29">
        <v>0</v>
      </c>
      <c r="AK29">
        <v>21.593210401891255</v>
      </c>
      <c r="AL29">
        <v>19.218024096385541</v>
      </c>
      <c r="AM29">
        <v>6.6927951987996996</v>
      </c>
      <c r="AN29">
        <v>0</v>
      </c>
      <c r="AO29">
        <v>0</v>
      </c>
      <c r="AP29">
        <v>0</v>
      </c>
      <c r="AQ29">
        <v>28.531066666666664</v>
      </c>
      <c r="AR29">
        <v>16.826557065217386</v>
      </c>
      <c r="AS29">
        <v>13.500737436812372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963.75013660216666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269.84000000000003</v>
      </c>
      <c r="L30">
        <v>4.9800000000000004</v>
      </c>
      <c r="M30">
        <v>61.45</v>
      </c>
      <c r="N30">
        <v>50.265608072689147</v>
      </c>
      <c r="O30">
        <v>71.009999999999991</v>
      </c>
      <c r="P30">
        <v>18.678024325753572</v>
      </c>
      <c r="Q30">
        <v>8.4600000000000009</v>
      </c>
      <c r="R30">
        <v>17.935609397944202</v>
      </c>
      <c r="S30">
        <v>11.17</v>
      </c>
      <c r="T30">
        <v>0</v>
      </c>
      <c r="U30">
        <v>59.539999999999992</v>
      </c>
      <c r="V30">
        <v>7.7043924700513395</v>
      </c>
      <c r="W30">
        <v>19.399999999999999</v>
      </c>
      <c r="X30">
        <v>62.76</v>
      </c>
      <c r="Y30">
        <v>0</v>
      </c>
      <c r="Z30">
        <v>8.2785772727272722</v>
      </c>
      <c r="AA30">
        <v>17.84194936708861</v>
      </c>
      <c r="AB30">
        <v>16.723204801200296</v>
      </c>
      <c r="AC30">
        <v>12.302491754358408</v>
      </c>
      <c r="AD30">
        <v>11.604000000000003</v>
      </c>
      <c r="AE30">
        <v>20.924093868281606</v>
      </c>
      <c r="AF30">
        <v>26.085299188640978</v>
      </c>
      <c r="AG30">
        <v>27.963688000000005</v>
      </c>
      <c r="AH30">
        <v>49.497554382259757</v>
      </c>
      <c r="AI30">
        <v>7.0008279654359766</v>
      </c>
      <c r="AJ30">
        <v>0</v>
      </c>
      <c r="AK30">
        <v>21.593210401891255</v>
      </c>
      <c r="AL30">
        <v>19.218024096385541</v>
      </c>
      <c r="AM30">
        <v>6.6927951987996996</v>
      </c>
      <c r="AN30">
        <v>0</v>
      </c>
      <c r="AO30">
        <v>0</v>
      </c>
      <c r="AP30">
        <v>0</v>
      </c>
      <c r="AQ30">
        <v>28.531066666666664</v>
      </c>
      <c r="AR30">
        <v>16.826557065217386</v>
      </c>
      <c r="AS30">
        <v>13.500737436812372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967.77771173220401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269.84000000000003</v>
      </c>
      <c r="L31">
        <v>5.05</v>
      </c>
      <c r="M31">
        <v>61.45</v>
      </c>
      <c r="N31">
        <v>50.265608072689147</v>
      </c>
      <c r="O31">
        <v>71.009999999999991</v>
      </c>
      <c r="P31">
        <v>18.678024325753572</v>
      </c>
      <c r="Q31">
        <v>8.4600000000000009</v>
      </c>
      <c r="R31">
        <v>17.935609397944202</v>
      </c>
      <c r="S31">
        <v>11.17</v>
      </c>
      <c r="T31">
        <v>0</v>
      </c>
      <c r="U31">
        <v>59.539999999999992</v>
      </c>
      <c r="V31">
        <v>7.7043924700513395</v>
      </c>
      <c r="W31">
        <v>19.399999999999999</v>
      </c>
      <c r="X31">
        <v>62.76</v>
      </c>
      <c r="Y31">
        <v>0</v>
      </c>
      <c r="Z31">
        <v>8.2785772727272722</v>
      </c>
      <c r="AA31">
        <v>17.84194936708861</v>
      </c>
      <c r="AB31">
        <v>16.723204801200296</v>
      </c>
      <c r="AC31">
        <v>12.302491754358408</v>
      </c>
      <c r="AD31">
        <v>11.604000000000003</v>
      </c>
      <c r="AE31">
        <v>20.924093868281606</v>
      </c>
      <c r="AF31">
        <v>26.085299188640978</v>
      </c>
      <c r="AG31">
        <v>27.963688000000005</v>
      </c>
      <c r="AH31">
        <v>59.40584920802533</v>
      </c>
      <c r="AI31">
        <v>7.0008279654359766</v>
      </c>
      <c r="AJ31">
        <v>0</v>
      </c>
      <c r="AK31">
        <v>21.593210401891255</v>
      </c>
      <c r="AL31">
        <v>19.218024096385541</v>
      </c>
      <c r="AM31">
        <v>6.6927951987996996</v>
      </c>
      <c r="AN31">
        <v>0</v>
      </c>
      <c r="AO31">
        <v>0</v>
      </c>
      <c r="AP31">
        <v>0</v>
      </c>
      <c r="AQ31">
        <v>28.531066666666664</v>
      </c>
      <c r="AR31">
        <v>14.955475543478252</v>
      </c>
      <c r="AS31">
        <v>13.500737436812372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975.88492503623036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269.84000000000003</v>
      </c>
      <c r="L32">
        <v>7.3500000000000005</v>
      </c>
      <c r="M32">
        <v>61.45</v>
      </c>
      <c r="N32">
        <v>50.265608072689147</v>
      </c>
      <c r="O32">
        <v>71.009999999999991</v>
      </c>
      <c r="P32">
        <v>18.678024325753572</v>
      </c>
      <c r="Q32">
        <v>8.4600000000000009</v>
      </c>
      <c r="R32">
        <v>17.935609397944202</v>
      </c>
      <c r="S32">
        <v>11.17</v>
      </c>
      <c r="T32">
        <v>0</v>
      </c>
      <c r="U32">
        <v>59.539999999999992</v>
      </c>
      <c r="V32">
        <v>7.7043924700513395</v>
      </c>
      <c r="W32">
        <v>19.399999999999999</v>
      </c>
      <c r="X32">
        <v>62.76</v>
      </c>
      <c r="Y32">
        <v>0</v>
      </c>
      <c r="Z32">
        <v>8.2785772727272722</v>
      </c>
      <c r="AA32">
        <v>17.84194936708861</v>
      </c>
      <c r="AB32">
        <v>16.723204801200296</v>
      </c>
      <c r="AC32">
        <v>12.302491754358408</v>
      </c>
      <c r="AD32">
        <v>11.604000000000003</v>
      </c>
      <c r="AE32">
        <v>20.924093868281606</v>
      </c>
      <c r="AF32">
        <v>26.085299188640978</v>
      </c>
      <c r="AG32">
        <v>27.963688000000005</v>
      </c>
      <c r="AH32">
        <v>59.40584920802533</v>
      </c>
      <c r="AI32">
        <v>7.0008279654359766</v>
      </c>
      <c r="AJ32">
        <v>0</v>
      </c>
      <c r="AK32">
        <v>21.593210401891255</v>
      </c>
      <c r="AL32">
        <v>19.218024096385541</v>
      </c>
      <c r="AM32">
        <v>6.6927951987996996</v>
      </c>
      <c r="AN32">
        <v>0</v>
      </c>
      <c r="AO32">
        <v>0</v>
      </c>
      <c r="AP32">
        <v>0</v>
      </c>
      <c r="AQ32">
        <v>28.531066666666664</v>
      </c>
      <c r="AR32">
        <v>14.955475543478252</v>
      </c>
      <c r="AS32">
        <v>13.500737436812372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978.18492503623042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311.51999999999992</v>
      </c>
      <c r="L33">
        <v>6.01</v>
      </c>
      <c r="M33">
        <v>61.45</v>
      </c>
      <c r="N33">
        <v>50.265608072689147</v>
      </c>
      <c r="O33">
        <v>71.009999999999991</v>
      </c>
      <c r="P33">
        <v>18.678024325753572</v>
      </c>
      <c r="Q33">
        <v>8.4599999999999991</v>
      </c>
      <c r="R33">
        <v>17.934623913694935</v>
      </c>
      <c r="S33">
        <v>11.17</v>
      </c>
      <c r="T33">
        <v>0</v>
      </c>
      <c r="U33">
        <v>59.539999999999992</v>
      </c>
      <c r="V33">
        <v>7.7054843304843317</v>
      </c>
      <c r="W33">
        <v>19.399999999999999</v>
      </c>
      <c r="X33">
        <v>62.76</v>
      </c>
      <c r="Y33">
        <v>0</v>
      </c>
      <c r="Z33">
        <v>8.2785772727272722</v>
      </c>
      <c r="AA33">
        <v>17.84194936708861</v>
      </c>
      <c r="AB33">
        <v>16.723204801200296</v>
      </c>
      <c r="AC33">
        <v>12.302491754358408</v>
      </c>
      <c r="AD33">
        <v>11.604000000000003</v>
      </c>
      <c r="AE33">
        <v>20.924093868281606</v>
      </c>
      <c r="AF33">
        <v>26.085299188640978</v>
      </c>
      <c r="AG33">
        <v>27.963688000000005</v>
      </c>
      <c r="AH33">
        <v>49.497554382259757</v>
      </c>
      <c r="AI33">
        <v>7.0008279654359766</v>
      </c>
      <c r="AJ33">
        <v>0</v>
      </c>
      <c r="AK33">
        <v>21.593210401891255</v>
      </c>
      <c r="AL33">
        <v>19.218024096385541</v>
      </c>
      <c r="AM33">
        <v>6.6927951987996996</v>
      </c>
      <c r="AN33">
        <v>0</v>
      </c>
      <c r="AO33">
        <v>0</v>
      </c>
      <c r="AP33">
        <v>0</v>
      </c>
      <c r="AQ33">
        <v>28.531066666666664</v>
      </c>
      <c r="AR33">
        <v>14.955475543478252</v>
      </c>
      <c r="AS33">
        <v>13.500737436812372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1008.6167365866485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333.18</v>
      </c>
      <c r="L34">
        <v>5.0701467226161192</v>
      </c>
      <c r="M34">
        <v>61.45</v>
      </c>
      <c r="N34">
        <v>50.265608072689147</v>
      </c>
      <c r="O34">
        <v>71.009999999999991</v>
      </c>
      <c r="P34">
        <v>18.678024325753572</v>
      </c>
      <c r="Q34">
        <v>8.4599999999999991</v>
      </c>
      <c r="R34">
        <v>17.934623913694935</v>
      </c>
      <c r="S34">
        <v>11.17</v>
      </c>
      <c r="T34">
        <v>0</v>
      </c>
      <c r="U34">
        <v>59.539999999999992</v>
      </c>
      <c r="V34">
        <v>7.7054843304843317</v>
      </c>
      <c r="W34">
        <v>19.399999999999999</v>
      </c>
      <c r="X34">
        <v>62.76</v>
      </c>
      <c r="Y34">
        <v>0</v>
      </c>
      <c r="Z34">
        <v>2.7580618181818175</v>
      </c>
      <c r="AA34">
        <v>17.84194936708861</v>
      </c>
      <c r="AB34">
        <v>11.145875468867214</v>
      </c>
      <c r="AC34">
        <v>4.0979024658394847</v>
      </c>
      <c r="AD34">
        <v>7.7301438304314933</v>
      </c>
      <c r="AE34">
        <v>13.94939591218774</v>
      </c>
      <c r="AF34">
        <v>11.860735294117649</v>
      </c>
      <c r="AG34">
        <v>27.963688000000005</v>
      </c>
      <c r="AH34">
        <v>49.497554382259757</v>
      </c>
      <c r="AI34">
        <v>6.4650054988216796</v>
      </c>
      <c r="AJ34">
        <v>0</v>
      </c>
      <c r="AK34">
        <v>21.593210401891255</v>
      </c>
      <c r="AL34">
        <v>19.218024096385541</v>
      </c>
      <c r="AM34">
        <v>6.6927951987996996</v>
      </c>
      <c r="AN34">
        <v>0</v>
      </c>
      <c r="AO34">
        <v>0</v>
      </c>
      <c r="AP34">
        <v>0</v>
      </c>
      <c r="AQ34">
        <v>28.531066666666664</v>
      </c>
      <c r="AR34">
        <v>14.955475543478252</v>
      </c>
      <c r="AS34">
        <v>13.500737436812372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984.42550874706717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306.5</v>
      </c>
      <c r="L35">
        <v>5.1000000000000005</v>
      </c>
      <c r="M35">
        <v>61.45</v>
      </c>
      <c r="N35">
        <v>50.265608072689147</v>
      </c>
      <c r="O35">
        <v>71.009999999999991</v>
      </c>
      <c r="P35">
        <v>18.678024325753572</v>
      </c>
      <c r="Q35">
        <v>8.4668724614134838</v>
      </c>
      <c r="R35">
        <v>17.95</v>
      </c>
      <c r="S35">
        <v>11.17</v>
      </c>
      <c r="T35">
        <v>0</v>
      </c>
      <c r="U35">
        <v>60.02</v>
      </c>
      <c r="V35">
        <v>7.99</v>
      </c>
      <c r="W35">
        <v>19.394808670056193</v>
      </c>
      <c r="X35">
        <v>62.77</v>
      </c>
      <c r="Y35">
        <v>0</v>
      </c>
      <c r="Z35">
        <v>2.7580618181818175</v>
      </c>
      <c r="AA35">
        <v>10.366075949367092</v>
      </c>
      <c r="AB35">
        <v>11.145875468867214</v>
      </c>
      <c r="AC35">
        <v>4.0979024658394847</v>
      </c>
      <c r="AD35">
        <v>7.7301438304314933</v>
      </c>
      <c r="AE35">
        <v>6.9746979560938698</v>
      </c>
      <c r="AF35">
        <v>5.926901622718054</v>
      </c>
      <c r="AG35">
        <v>27.963688000000005</v>
      </c>
      <c r="AH35">
        <v>49.497554382259757</v>
      </c>
      <c r="AI35">
        <v>1.5108436763550666</v>
      </c>
      <c r="AJ35">
        <v>0</v>
      </c>
      <c r="AK35">
        <v>21.593210401891255</v>
      </c>
      <c r="AL35">
        <v>19.218024096385541</v>
      </c>
      <c r="AM35">
        <v>6.6927951987996996</v>
      </c>
      <c r="AN35">
        <v>0</v>
      </c>
      <c r="AO35">
        <v>0</v>
      </c>
      <c r="AP35">
        <v>0</v>
      </c>
      <c r="AQ35">
        <v>28.531066666666664</v>
      </c>
      <c r="AR35">
        <v>14.955475543478252</v>
      </c>
      <c r="AS35">
        <v>13.500737436812372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933.22836804406018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269.83255326194944</v>
      </c>
      <c r="L36">
        <v>5.1000000000000005</v>
      </c>
      <c r="M36">
        <v>61.45</v>
      </c>
      <c r="N36">
        <v>50.265608072689147</v>
      </c>
      <c r="O36">
        <v>71.009999999999991</v>
      </c>
      <c r="P36">
        <v>18.678024325753572</v>
      </c>
      <c r="Q36">
        <v>5.04</v>
      </c>
      <c r="R36">
        <v>10.24</v>
      </c>
      <c r="S36">
        <v>6.38</v>
      </c>
      <c r="T36">
        <v>0</v>
      </c>
      <c r="U36">
        <v>60.06</v>
      </c>
      <c r="V36">
        <v>7.7</v>
      </c>
      <c r="W36">
        <v>19.394808670056193</v>
      </c>
      <c r="X36">
        <v>62.77</v>
      </c>
      <c r="Y36">
        <v>0</v>
      </c>
      <c r="Z36">
        <v>2.7580618181818175</v>
      </c>
      <c r="AA36">
        <v>10.032253164556964</v>
      </c>
      <c r="AB36">
        <v>11.145875468867214</v>
      </c>
      <c r="AC36">
        <v>4.0979024658394847</v>
      </c>
      <c r="AD36">
        <v>3.8694640423921283</v>
      </c>
      <c r="AE36">
        <v>6.9746979560938698</v>
      </c>
      <c r="AF36">
        <v>5.926901622718054</v>
      </c>
      <c r="AG36">
        <v>27.963688000000005</v>
      </c>
      <c r="AH36">
        <v>39.598043505807809</v>
      </c>
      <c r="AI36">
        <v>0</v>
      </c>
      <c r="AJ36">
        <v>0</v>
      </c>
      <c r="AK36">
        <v>21.593210401891255</v>
      </c>
      <c r="AL36">
        <v>19.218024096385541</v>
      </c>
      <c r="AM36">
        <v>6.6927951987996996</v>
      </c>
      <c r="AN36">
        <v>0</v>
      </c>
      <c r="AO36">
        <v>0</v>
      </c>
      <c r="AP36">
        <v>0</v>
      </c>
      <c r="AQ36">
        <v>21.841931746031747</v>
      </c>
      <c r="AR36">
        <v>16.826557065217386</v>
      </c>
      <c r="AS36">
        <v>13.500737436812372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859.9611383200438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269.83255326194944</v>
      </c>
      <c r="L37">
        <v>5.1000000000000005</v>
      </c>
      <c r="M37">
        <v>61.45</v>
      </c>
      <c r="N37">
        <v>50.265608072689147</v>
      </c>
      <c r="O37">
        <v>71.009999999999991</v>
      </c>
      <c r="P37">
        <v>18.678024325753572</v>
      </c>
      <c r="Q37">
        <v>5.04</v>
      </c>
      <c r="R37">
        <v>10.24</v>
      </c>
      <c r="S37">
        <v>6.38</v>
      </c>
      <c r="T37">
        <v>0</v>
      </c>
      <c r="U37">
        <v>60.06</v>
      </c>
      <c r="V37">
        <v>7.7</v>
      </c>
      <c r="W37">
        <v>19.394808670056193</v>
      </c>
      <c r="X37">
        <v>62.77</v>
      </c>
      <c r="Y37">
        <v>0</v>
      </c>
      <c r="Z37">
        <v>5.5205154545454533</v>
      </c>
      <c r="AA37">
        <v>10.032253164556964</v>
      </c>
      <c r="AB37">
        <v>5.5729377344336068</v>
      </c>
      <c r="AC37">
        <v>4.0979024658394847</v>
      </c>
      <c r="AD37">
        <v>3.8694640423921283</v>
      </c>
      <c r="AE37">
        <v>6.9746979560938698</v>
      </c>
      <c r="AF37">
        <v>5.926901622718054</v>
      </c>
      <c r="AG37">
        <v>27.963688000000005</v>
      </c>
      <c r="AH37">
        <v>29.69853262935586</v>
      </c>
      <c r="AI37">
        <v>0</v>
      </c>
      <c r="AJ37">
        <v>0</v>
      </c>
      <c r="AK37">
        <v>21.593210401891255</v>
      </c>
      <c r="AL37">
        <v>19.218024096385541</v>
      </c>
      <c r="AM37">
        <v>6.6927951987996996</v>
      </c>
      <c r="AN37">
        <v>0</v>
      </c>
      <c r="AO37">
        <v>0</v>
      </c>
      <c r="AP37">
        <v>0</v>
      </c>
      <c r="AQ37">
        <v>21.841931746031747</v>
      </c>
      <c r="AR37">
        <v>16.826557065217386</v>
      </c>
      <c r="AS37">
        <v>13.500737436812372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847.251143345522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269.83255326194944</v>
      </c>
      <c r="L38">
        <v>5.1000000000000005</v>
      </c>
      <c r="M38">
        <v>61.45</v>
      </c>
      <c r="N38">
        <v>50.265608072689147</v>
      </c>
      <c r="O38">
        <v>71.009999999999991</v>
      </c>
      <c r="P38">
        <v>18.678024325753572</v>
      </c>
      <c r="Q38">
        <v>5.04</v>
      </c>
      <c r="R38">
        <v>10.24</v>
      </c>
      <c r="S38">
        <v>6.38</v>
      </c>
      <c r="T38">
        <v>0</v>
      </c>
      <c r="U38">
        <v>60.06</v>
      </c>
      <c r="V38">
        <v>7.7</v>
      </c>
      <c r="W38">
        <v>19.394808670056193</v>
      </c>
      <c r="X38">
        <v>62.77</v>
      </c>
      <c r="Y38">
        <v>0</v>
      </c>
      <c r="Z38">
        <v>5.5205154545454533</v>
      </c>
      <c r="AA38">
        <v>5.0161265822784822</v>
      </c>
      <c r="AB38">
        <v>5.5729377344336068</v>
      </c>
      <c r="AC38">
        <v>4.0979024658394847</v>
      </c>
      <c r="AD38">
        <v>3.8694640423921283</v>
      </c>
      <c r="AE38">
        <v>6.9746979560938698</v>
      </c>
      <c r="AF38">
        <v>5.926901622718054</v>
      </c>
      <c r="AG38">
        <v>27.963688000000005</v>
      </c>
      <c r="AH38">
        <v>19.799021752903904</v>
      </c>
      <c r="AI38">
        <v>0</v>
      </c>
      <c r="AJ38">
        <v>0</v>
      </c>
      <c r="AK38">
        <v>21.593210401891255</v>
      </c>
      <c r="AL38">
        <v>19.218024096385541</v>
      </c>
      <c r="AM38">
        <v>4.4574718679669916</v>
      </c>
      <c r="AN38">
        <v>0</v>
      </c>
      <c r="AO38">
        <v>0</v>
      </c>
      <c r="AP38">
        <v>0</v>
      </c>
      <c r="AQ38">
        <v>13.967468253968253</v>
      </c>
      <c r="AR38">
        <v>16.826557065217386</v>
      </c>
      <c r="AS38">
        <v>13.500737436812372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822.22571906389533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269.83255326194944</v>
      </c>
      <c r="L39">
        <v>5.1000000000000005</v>
      </c>
      <c r="M39">
        <v>61.45</v>
      </c>
      <c r="N39">
        <v>50.265608072689147</v>
      </c>
      <c r="O39">
        <v>71.009999999999991</v>
      </c>
      <c r="P39">
        <v>18.678024325753572</v>
      </c>
      <c r="Q39">
        <v>5.04</v>
      </c>
      <c r="R39">
        <v>10.24</v>
      </c>
      <c r="S39">
        <v>7.2356094602789582</v>
      </c>
      <c r="T39">
        <v>0</v>
      </c>
      <c r="U39">
        <v>60.510000000000005</v>
      </c>
      <c r="V39">
        <v>7.7</v>
      </c>
      <c r="W39">
        <v>19.394808670056193</v>
      </c>
      <c r="X39">
        <v>62.77</v>
      </c>
      <c r="Y39">
        <v>0</v>
      </c>
      <c r="Z39">
        <v>5.5205154545454533</v>
      </c>
      <c r="AA39">
        <v>0</v>
      </c>
      <c r="AB39">
        <v>5.5729377344336068</v>
      </c>
      <c r="AC39">
        <v>4.0979024658394847</v>
      </c>
      <c r="AD39">
        <v>3.8694640423921283</v>
      </c>
      <c r="AE39">
        <v>6.9746979560938698</v>
      </c>
      <c r="AF39">
        <v>5.926901622718054</v>
      </c>
      <c r="AG39">
        <v>27.963688000000005</v>
      </c>
      <c r="AH39">
        <v>9.7370078141499476</v>
      </c>
      <c r="AI39">
        <v>0</v>
      </c>
      <c r="AJ39">
        <v>0</v>
      </c>
      <c r="AK39">
        <v>21.593210401891255</v>
      </c>
      <c r="AL39">
        <v>19.218024096385541</v>
      </c>
      <c r="AM39">
        <v>4.4574718679669916</v>
      </c>
      <c r="AN39">
        <v>0</v>
      </c>
      <c r="AO39">
        <v>0</v>
      </c>
      <c r="AP39">
        <v>0</v>
      </c>
      <c r="AQ39">
        <v>13.967468253968253</v>
      </c>
      <c r="AR39">
        <v>16.826557065217386</v>
      </c>
      <c r="AS39">
        <v>13.500737436812372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808.45318800314203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269.83255326194944</v>
      </c>
      <c r="L40">
        <v>5.1000000000000005</v>
      </c>
      <c r="M40">
        <v>61.45</v>
      </c>
      <c r="N40">
        <v>50.265608072689147</v>
      </c>
      <c r="O40">
        <v>71.009999999999991</v>
      </c>
      <c r="P40">
        <v>18.678024325753572</v>
      </c>
      <c r="Q40">
        <v>5.04</v>
      </c>
      <c r="R40">
        <v>10.24</v>
      </c>
      <c r="S40">
        <v>7.2356094602789582</v>
      </c>
      <c r="T40">
        <v>0</v>
      </c>
      <c r="U40">
        <v>60.510000000000005</v>
      </c>
      <c r="V40">
        <v>7.7</v>
      </c>
      <c r="W40">
        <v>19.394808670056193</v>
      </c>
      <c r="X40">
        <v>62.77</v>
      </c>
      <c r="Y40">
        <v>0</v>
      </c>
      <c r="Z40">
        <v>5.5205154545454533</v>
      </c>
      <c r="AA40">
        <v>0</v>
      </c>
      <c r="AB40">
        <v>5.5729377344336068</v>
      </c>
      <c r="AC40">
        <v>4.0979024658394847</v>
      </c>
      <c r="AD40">
        <v>0</v>
      </c>
      <c r="AE40">
        <v>6.9746979560938698</v>
      </c>
      <c r="AF40">
        <v>5.926901622718054</v>
      </c>
      <c r="AG40">
        <v>27.963688000000005</v>
      </c>
      <c r="AH40">
        <v>0</v>
      </c>
      <c r="AI40">
        <v>0</v>
      </c>
      <c r="AJ40">
        <v>0</v>
      </c>
      <c r="AK40">
        <v>21.593210401891255</v>
      </c>
      <c r="AL40">
        <v>19.218024096385541</v>
      </c>
      <c r="AM40">
        <v>4.4574718679669916</v>
      </c>
      <c r="AN40">
        <v>0</v>
      </c>
      <c r="AO40">
        <v>0</v>
      </c>
      <c r="AP40">
        <v>0</v>
      </c>
      <c r="AQ40">
        <v>6.7307253968253971</v>
      </c>
      <c r="AR40">
        <v>14.955475543478252</v>
      </c>
      <c r="AS40">
        <v>13.500737436812372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785.73889176771797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269.83255326194944</v>
      </c>
      <c r="L41">
        <v>5.1000000000000005</v>
      </c>
      <c r="M41">
        <v>61.45</v>
      </c>
      <c r="N41">
        <v>50.265608072689147</v>
      </c>
      <c r="O41">
        <v>71.009999999999991</v>
      </c>
      <c r="P41">
        <v>18.678024325753572</v>
      </c>
      <c r="Q41">
        <v>5.04</v>
      </c>
      <c r="R41">
        <v>10.24</v>
      </c>
      <c r="S41">
        <v>7.2356094602789582</v>
      </c>
      <c r="T41">
        <v>0</v>
      </c>
      <c r="U41">
        <v>60.510000000000005</v>
      </c>
      <c r="V41">
        <v>7.7</v>
      </c>
      <c r="W41">
        <v>20.13</v>
      </c>
      <c r="X41">
        <v>65.13000000000001</v>
      </c>
      <c r="Y41">
        <v>0</v>
      </c>
      <c r="Z41">
        <v>5.5205154545454533</v>
      </c>
      <c r="AA41">
        <v>0</v>
      </c>
      <c r="AB41">
        <v>5.5729377344336068</v>
      </c>
      <c r="AC41">
        <v>4.0979024658394847</v>
      </c>
      <c r="AD41">
        <v>0</v>
      </c>
      <c r="AE41">
        <v>6.9746979560938698</v>
      </c>
      <c r="AF41">
        <v>5.926901622718054</v>
      </c>
      <c r="AG41">
        <v>27.963688000000005</v>
      </c>
      <c r="AH41">
        <v>0</v>
      </c>
      <c r="AI41">
        <v>0</v>
      </c>
      <c r="AJ41">
        <v>0</v>
      </c>
      <c r="AK41">
        <v>21.593210401891255</v>
      </c>
      <c r="AL41">
        <v>19.218024096385541</v>
      </c>
      <c r="AM41">
        <v>2.2309317329332332</v>
      </c>
      <c r="AN41">
        <v>0</v>
      </c>
      <c r="AO41">
        <v>0</v>
      </c>
      <c r="AP41">
        <v>0</v>
      </c>
      <c r="AQ41">
        <v>6.7307253968253971</v>
      </c>
      <c r="AR41">
        <v>14.955475543478252</v>
      </c>
      <c r="AS41">
        <v>13.500737436812372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786.60754296262792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269.83255326194944</v>
      </c>
      <c r="L42">
        <v>5.1000000000000005</v>
      </c>
      <c r="M42">
        <v>61.45</v>
      </c>
      <c r="N42">
        <v>50.265608072689147</v>
      </c>
      <c r="O42">
        <v>71.009999999999991</v>
      </c>
      <c r="P42">
        <v>18.678024325753572</v>
      </c>
      <c r="Q42">
        <v>5.04</v>
      </c>
      <c r="R42">
        <v>10.24</v>
      </c>
      <c r="S42">
        <v>7.2356094602789582</v>
      </c>
      <c r="T42">
        <v>0</v>
      </c>
      <c r="U42">
        <v>60.510000000000005</v>
      </c>
      <c r="V42">
        <v>7.7</v>
      </c>
      <c r="W42">
        <v>19.399999999999999</v>
      </c>
      <c r="X42">
        <v>65.130419447092478</v>
      </c>
      <c r="Y42">
        <v>0</v>
      </c>
      <c r="Z42">
        <v>5.5205154545454533</v>
      </c>
      <c r="AA42">
        <v>0</v>
      </c>
      <c r="AB42">
        <v>5.5729377344336068</v>
      </c>
      <c r="AC42">
        <v>4.0979024658394847</v>
      </c>
      <c r="AD42">
        <v>0</v>
      </c>
      <c r="AE42">
        <v>6.9746979560938698</v>
      </c>
      <c r="AF42">
        <v>5.926901622718054</v>
      </c>
      <c r="AG42">
        <v>27.963688000000005</v>
      </c>
      <c r="AH42">
        <v>0</v>
      </c>
      <c r="AI42">
        <v>0</v>
      </c>
      <c r="AJ42">
        <v>0</v>
      </c>
      <c r="AK42">
        <v>21.593210401891255</v>
      </c>
      <c r="AL42">
        <v>19.218024096385541</v>
      </c>
      <c r="AM42">
        <v>2.2309317329332332</v>
      </c>
      <c r="AN42">
        <v>0</v>
      </c>
      <c r="AO42">
        <v>0</v>
      </c>
      <c r="AP42">
        <v>0</v>
      </c>
      <c r="AQ42">
        <v>6.7307253968253971</v>
      </c>
      <c r="AR42">
        <v>14.955475543478252</v>
      </c>
      <c r="AS42">
        <v>13.500737436812372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785.87796240972034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269.83255326194944</v>
      </c>
      <c r="L43">
        <v>5.1000000000000005</v>
      </c>
      <c r="M43">
        <v>61.45</v>
      </c>
      <c r="N43">
        <v>50.265608072689147</v>
      </c>
      <c r="O43">
        <v>71.009999999999991</v>
      </c>
      <c r="P43">
        <v>18.678024325753572</v>
      </c>
      <c r="Q43">
        <v>5.04</v>
      </c>
      <c r="R43">
        <v>10.24</v>
      </c>
      <c r="S43">
        <v>7.2356094602789582</v>
      </c>
      <c r="T43">
        <v>0</v>
      </c>
      <c r="U43">
        <v>60.510000000000005</v>
      </c>
      <c r="V43">
        <v>7.7</v>
      </c>
      <c r="W43">
        <v>19.399999999999999</v>
      </c>
      <c r="X43">
        <v>62.769999999999996</v>
      </c>
      <c r="Y43">
        <v>0</v>
      </c>
      <c r="Z43">
        <v>5.5205154545454533</v>
      </c>
      <c r="AA43">
        <v>0</v>
      </c>
      <c r="AB43">
        <v>5.5729377344336068</v>
      </c>
      <c r="AC43">
        <v>4.0979024658394847</v>
      </c>
      <c r="AD43">
        <v>0</v>
      </c>
      <c r="AE43">
        <v>6.9746979560938698</v>
      </c>
      <c r="AF43">
        <v>5.926901622718054</v>
      </c>
      <c r="AG43">
        <v>27.963688000000005</v>
      </c>
      <c r="AH43">
        <v>0</v>
      </c>
      <c r="AI43">
        <v>0</v>
      </c>
      <c r="AJ43">
        <v>0</v>
      </c>
      <c r="AK43">
        <v>21.593210401891255</v>
      </c>
      <c r="AL43">
        <v>9.6090120481927705</v>
      </c>
      <c r="AM43">
        <v>2.2309317329332332</v>
      </c>
      <c r="AN43">
        <v>0</v>
      </c>
      <c r="AO43">
        <v>0</v>
      </c>
      <c r="AP43">
        <v>0</v>
      </c>
      <c r="AQ43">
        <v>0</v>
      </c>
      <c r="AR43">
        <v>14.955475543478252</v>
      </c>
      <c r="AS43">
        <v>13.500737436812372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767.17780551760973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269.83255326194944</v>
      </c>
      <c r="L44">
        <v>5.1000000000000005</v>
      </c>
      <c r="M44">
        <v>61.45</v>
      </c>
      <c r="N44">
        <v>50.265608072689147</v>
      </c>
      <c r="O44">
        <v>71.009999999999991</v>
      </c>
      <c r="P44">
        <v>18.678024325753572</v>
      </c>
      <c r="Q44">
        <v>5.04</v>
      </c>
      <c r="R44">
        <v>10.24</v>
      </c>
      <c r="S44">
        <v>7.2356094602789582</v>
      </c>
      <c r="T44">
        <v>0</v>
      </c>
      <c r="U44">
        <v>60.510000000000005</v>
      </c>
      <c r="V44">
        <v>7.7</v>
      </c>
      <c r="W44">
        <v>19.399999999999999</v>
      </c>
      <c r="X44">
        <v>62.769999999999996</v>
      </c>
      <c r="Y44">
        <v>0</v>
      </c>
      <c r="Z44">
        <v>5.5205154545454533</v>
      </c>
      <c r="AA44">
        <v>0</v>
      </c>
      <c r="AB44">
        <v>5.5729377344336068</v>
      </c>
      <c r="AC44">
        <v>4.0979024658394847</v>
      </c>
      <c r="AD44">
        <v>0</v>
      </c>
      <c r="AE44">
        <v>6.9746979560938698</v>
      </c>
      <c r="AF44">
        <v>5.926901622718054</v>
      </c>
      <c r="AG44">
        <v>27.963688000000005</v>
      </c>
      <c r="AH44">
        <v>0</v>
      </c>
      <c r="AI44">
        <v>0</v>
      </c>
      <c r="AJ44">
        <v>0</v>
      </c>
      <c r="AK44">
        <v>21.593210401891255</v>
      </c>
      <c r="AL44">
        <v>9.6090120481927705</v>
      </c>
      <c r="AM44">
        <v>2.2309317329332332</v>
      </c>
      <c r="AN44">
        <v>0</v>
      </c>
      <c r="AO44">
        <v>0</v>
      </c>
      <c r="AP44">
        <v>0</v>
      </c>
      <c r="AQ44">
        <v>0</v>
      </c>
      <c r="AR44">
        <v>14.955475543478252</v>
      </c>
      <c r="AS44">
        <v>13.500737436812372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767.17780551760973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269.83255326194944</v>
      </c>
      <c r="L45">
        <v>5.1000000000000005</v>
      </c>
      <c r="M45">
        <v>61.45</v>
      </c>
      <c r="N45">
        <v>50.265608072689147</v>
      </c>
      <c r="O45">
        <v>71.009999999999991</v>
      </c>
      <c r="P45">
        <v>18.678024325753572</v>
      </c>
      <c r="Q45">
        <v>5.97</v>
      </c>
      <c r="R45">
        <v>10.24</v>
      </c>
      <c r="S45">
        <v>7.2356094602789582</v>
      </c>
      <c r="T45">
        <v>0</v>
      </c>
      <c r="U45">
        <v>60.510000000000005</v>
      </c>
      <c r="V45">
        <v>7.7</v>
      </c>
      <c r="W45">
        <v>19.399999999999999</v>
      </c>
      <c r="X45">
        <v>62.769999999999996</v>
      </c>
      <c r="Y45">
        <v>0</v>
      </c>
      <c r="Z45">
        <v>5.5205154545454533</v>
      </c>
      <c r="AA45">
        <v>0</v>
      </c>
      <c r="AB45">
        <v>5.5729377344336068</v>
      </c>
      <c r="AC45">
        <v>0</v>
      </c>
      <c r="AD45">
        <v>0</v>
      </c>
      <c r="AE45">
        <v>6.9746979560938698</v>
      </c>
      <c r="AF45">
        <v>5.926901622718054</v>
      </c>
      <c r="AG45">
        <v>27.963688000000005</v>
      </c>
      <c r="AH45">
        <v>0</v>
      </c>
      <c r="AI45">
        <v>0</v>
      </c>
      <c r="AJ45">
        <v>0</v>
      </c>
      <c r="AK45">
        <v>21.593210401891255</v>
      </c>
      <c r="AL45">
        <v>9.6090120481927705</v>
      </c>
      <c r="AM45">
        <v>0</v>
      </c>
      <c r="AN45">
        <v>0</v>
      </c>
      <c r="AO45">
        <v>0</v>
      </c>
      <c r="AP45">
        <v>0.86961600000000006</v>
      </c>
      <c r="AQ45">
        <v>0</v>
      </c>
      <c r="AR45">
        <v>14.955475543478252</v>
      </c>
      <c r="AS45">
        <v>13.500737436812372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762.64858731883692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269.83255326194944</v>
      </c>
      <c r="L46">
        <v>5.1000000000000005</v>
      </c>
      <c r="M46">
        <v>61.45</v>
      </c>
      <c r="N46">
        <v>50.265608072689147</v>
      </c>
      <c r="O46">
        <v>71.009999999999991</v>
      </c>
      <c r="P46">
        <v>18.678024325753572</v>
      </c>
      <c r="Q46">
        <v>5.97</v>
      </c>
      <c r="R46">
        <v>10.24</v>
      </c>
      <c r="S46">
        <v>7.2356094602789582</v>
      </c>
      <c r="T46">
        <v>0</v>
      </c>
      <c r="U46">
        <v>60.510000000000005</v>
      </c>
      <c r="V46">
        <v>7.7</v>
      </c>
      <c r="W46">
        <v>19.399999999999999</v>
      </c>
      <c r="X46">
        <v>62.769999999999996</v>
      </c>
      <c r="Y46">
        <v>0</v>
      </c>
      <c r="Z46">
        <v>5.5205154545454533</v>
      </c>
      <c r="AA46">
        <v>0</v>
      </c>
      <c r="AB46">
        <v>5.5729377344336068</v>
      </c>
      <c r="AC46">
        <v>0</v>
      </c>
      <c r="AD46">
        <v>0</v>
      </c>
      <c r="AE46">
        <v>6.9746979560938698</v>
      </c>
      <c r="AF46">
        <v>5.926901622718054</v>
      </c>
      <c r="AG46">
        <v>27.963688000000005</v>
      </c>
      <c r="AH46">
        <v>0</v>
      </c>
      <c r="AI46">
        <v>0</v>
      </c>
      <c r="AJ46">
        <v>0</v>
      </c>
      <c r="AK46">
        <v>21.593210401891255</v>
      </c>
      <c r="AL46">
        <v>9.6090120481927705</v>
      </c>
      <c r="AM46">
        <v>0</v>
      </c>
      <c r="AN46">
        <v>0</v>
      </c>
      <c r="AO46">
        <v>0</v>
      </c>
      <c r="AP46">
        <v>0.86961600000000006</v>
      </c>
      <c r="AQ46">
        <v>6.7307253968253971</v>
      </c>
      <c r="AR46">
        <v>14.955475543478252</v>
      </c>
      <c r="AS46">
        <v>13.500737436812372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769.37931271566231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269.83255326194944</v>
      </c>
      <c r="L47">
        <v>5.1000000000000005</v>
      </c>
      <c r="M47">
        <v>61.45</v>
      </c>
      <c r="N47">
        <v>50.265608072689147</v>
      </c>
      <c r="O47">
        <v>71.009999999999991</v>
      </c>
      <c r="P47">
        <v>18.678024325753572</v>
      </c>
      <c r="Q47">
        <v>5.97</v>
      </c>
      <c r="R47">
        <v>10.24</v>
      </c>
      <c r="S47">
        <v>7.2356094602789582</v>
      </c>
      <c r="T47">
        <v>0</v>
      </c>
      <c r="U47">
        <v>60.510000000000005</v>
      </c>
      <c r="V47">
        <v>5.0743934142114391</v>
      </c>
      <c r="W47">
        <v>19.399999999999999</v>
      </c>
      <c r="X47">
        <v>62.769999999999996</v>
      </c>
      <c r="Y47">
        <v>0</v>
      </c>
      <c r="Z47">
        <v>5.5205154545454533</v>
      </c>
      <c r="AA47">
        <v>0.16691139240506334</v>
      </c>
      <c r="AB47">
        <v>5.5729377344336068</v>
      </c>
      <c r="AC47">
        <v>0</v>
      </c>
      <c r="AD47">
        <v>0</v>
      </c>
      <c r="AE47">
        <v>6.9746979560938698</v>
      </c>
      <c r="AF47">
        <v>5.926901622718054</v>
      </c>
      <c r="AG47">
        <v>27.963688000000005</v>
      </c>
      <c r="AH47">
        <v>0</v>
      </c>
      <c r="AI47">
        <v>0</v>
      </c>
      <c r="AJ47">
        <v>0</v>
      </c>
      <c r="AK47">
        <v>21.593210401891255</v>
      </c>
      <c r="AL47">
        <v>9.6090120481927705</v>
      </c>
      <c r="AM47">
        <v>0</v>
      </c>
      <c r="AN47">
        <v>0</v>
      </c>
      <c r="AO47">
        <v>0</v>
      </c>
      <c r="AP47">
        <v>0.86961600000000006</v>
      </c>
      <c r="AQ47">
        <v>6.7307253968253971</v>
      </c>
      <c r="AR47">
        <v>14.955475543478252</v>
      </c>
      <c r="AS47">
        <v>13.500737436812372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766.92061752227869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269.83255326194944</v>
      </c>
      <c r="L48">
        <v>5.1000000000000005</v>
      </c>
      <c r="M48">
        <v>61.45</v>
      </c>
      <c r="N48">
        <v>50.265608072689147</v>
      </c>
      <c r="O48">
        <v>71.009999999999991</v>
      </c>
      <c r="P48">
        <v>18.678024325753572</v>
      </c>
      <c r="Q48">
        <v>5.97</v>
      </c>
      <c r="R48">
        <v>10.24</v>
      </c>
      <c r="S48">
        <v>7.2356094602789582</v>
      </c>
      <c r="T48">
        <v>0</v>
      </c>
      <c r="U48">
        <v>60.510000000000005</v>
      </c>
      <c r="V48">
        <v>5.0743934142114391</v>
      </c>
      <c r="W48">
        <v>19.399999999999999</v>
      </c>
      <c r="X48">
        <v>62.769999999999996</v>
      </c>
      <c r="Y48">
        <v>0</v>
      </c>
      <c r="Z48">
        <v>5.5205154545454533</v>
      </c>
      <c r="AA48">
        <v>5.5344303797468362</v>
      </c>
      <c r="AB48">
        <v>5.5729377344336068</v>
      </c>
      <c r="AC48">
        <v>0</v>
      </c>
      <c r="AD48">
        <v>0</v>
      </c>
      <c r="AE48">
        <v>6.9746979560938698</v>
      </c>
      <c r="AF48">
        <v>5.926901622718054</v>
      </c>
      <c r="AG48">
        <v>27.963688000000005</v>
      </c>
      <c r="AH48">
        <v>0</v>
      </c>
      <c r="AI48">
        <v>0</v>
      </c>
      <c r="AJ48">
        <v>0</v>
      </c>
      <c r="AK48">
        <v>21.593210401891255</v>
      </c>
      <c r="AL48">
        <v>9.6090120481927705</v>
      </c>
      <c r="AM48">
        <v>0</v>
      </c>
      <c r="AN48">
        <v>0</v>
      </c>
      <c r="AO48">
        <v>0</v>
      </c>
      <c r="AP48">
        <v>0.86961600000000006</v>
      </c>
      <c r="AQ48">
        <v>6.7307253968253971</v>
      </c>
      <c r="AR48">
        <v>14.955475543478252</v>
      </c>
      <c r="AS48">
        <v>13.500737436812372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772.28813650962047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269.83255326194944</v>
      </c>
      <c r="L49">
        <v>5.1000000000000005</v>
      </c>
      <c r="M49">
        <v>61.45</v>
      </c>
      <c r="N49">
        <v>50.265608072689147</v>
      </c>
      <c r="O49">
        <v>71.009999999999991</v>
      </c>
      <c r="P49">
        <v>18.678024325753572</v>
      </c>
      <c r="Q49">
        <v>5.97</v>
      </c>
      <c r="R49">
        <v>10.24</v>
      </c>
      <c r="S49">
        <v>7.2356094602789582</v>
      </c>
      <c r="T49">
        <v>0</v>
      </c>
      <c r="U49">
        <v>60.510000000000005</v>
      </c>
      <c r="V49">
        <v>5.0743934142114391</v>
      </c>
      <c r="W49">
        <v>19.399999999999999</v>
      </c>
      <c r="X49">
        <v>62.769999999999996</v>
      </c>
      <c r="Y49">
        <v>0</v>
      </c>
      <c r="Z49">
        <v>5.5205154545454533</v>
      </c>
      <c r="AA49">
        <v>0.54465822784810136</v>
      </c>
      <c r="AB49">
        <v>5.5729377344336068</v>
      </c>
      <c r="AC49">
        <v>0</v>
      </c>
      <c r="AD49">
        <v>0</v>
      </c>
      <c r="AE49">
        <v>6.9746979560938698</v>
      </c>
      <c r="AF49">
        <v>5.926901622718054</v>
      </c>
      <c r="AG49">
        <v>27.963688000000005</v>
      </c>
      <c r="AH49">
        <v>0</v>
      </c>
      <c r="AI49">
        <v>0</v>
      </c>
      <c r="AJ49">
        <v>0</v>
      </c>
      <c r="AK49">
        <v>21.593210401891255</v>
      </c>
      <c r="AL49">
        <v>9.6090120481927705</v>
      </c>
      <c r="AM49">
        <v>0</v>
      </c>
      <c r="AN49">
        <v>0</v>
      </c>
      <c r="AO49">
        <v>0</v>
      </c>
      <c r="AP49">
        <v>0.65001599999999993</v>
      </c>
      <c r="AQ49">
        <v>0</v>
      </c>
      <c r="AR49">
        <v>14.955475543478252</v>
      </c>
      <c r="AS49">
        <v>12.240258697591436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759.08756022167552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269.83255326194944</v>
      </c>
      <c r="L50">
        <v>5.1000000000000005</v>
      </c>
      <c r="M50">
        <v>61.45</v>
      </c>
      <c r="N50">
        <v>50.265608072689147</v>
      </c>
      <c r="O50">
        <v>71.009999999999991</v>
      </c>
      <c r="P50">
        <v>18.678024325753572</v>
      </c>
      <c r="Q50">
        <v>5.97</v>
      </c>
      <c r="R50">
        <v>10.24</v>
      </c>
      <c r="S50">
        <v>7.2356094602789582</v>
      </c>
      <c r="T50">
        <v>0</v>
      </c>
      <c r="U50">
        <v>60.510000000000005</v>
      </c>
      <c r="V50">
        <v>5.0743934142114391</v>
      </c>
      <c r="W50">
        <v>19.399999999999999</v>
      </c>
      <c r="X50">
        <v>62.769999999999996</v>
      </c>
      <c r="Y50">
        <v>0</v>
      </c>
      <c r="Z50">
        <v>5.5205154545454533</v>
      </c>
      <c r="AA50">
        <v>0</v>
      </c>
      <c r="AB50">
        <v>5.5729377344336068</v>
      </c>
      <c r="AC50">
        <v>0</v>
      </c>
      <c r="AD50">
        <v>0</v>
      </c>
      <c r="AE50">
        <v>6.9746979560938698</v>
      </c>
      <c r="AF50">
        <v>5.926901622718054</v>
      </c>
      <c r="AG50">
        <v>27.963688000000005</v>
      </c>
      <c r="AH50">
        <v>0</v>
      </c>
      <c r="AI50">
        <v>0</v>
      </c>
      <c r="AJ50">
        <v>0</v>
      </c>
      <c r="AK50">
        <v>21.593210401891255</v>
      </c>
      <c r="AL50">
        <v>9.6090120481927705</v>
      </c>
      <c r="AM50">
        <v>0</v>
      </c>
      <c r="AN50">
        <v>0</v>
      </c>
      <c r="AO50">
        <v>0</v>
      </c>
      <c r="AP50">
        <v>0.65001599999999993</v>
      </c>
      <c r="AQ50">
        <v>0</v>
      </c>
      <c r="AR50">
        <v>14.955475543478252</v>
      </c>
      <c r="AS50">
        <v>12.240258697591436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758.5429019938274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269.83255326194944</v>
      </c>
      <c r="L51">
        <v>5.1000000000000005</v>
      </c>
      <c r="M51">
        <v>52.42</v>
      </c>
      <c r="N51">
        <v>50.265608072689147</v>
      </c>
      <c r="O51">
        <v>71.009999999999991</v>
      </c>
      <c r="P51">
        <v>18.678024325753572</v>
      </c>
      <c r="Q51">
        <v>5.97</v>
      </c>
      <c r="R51">
        <v>10.24</v>
      </c>
      <c r="S51">
        <v>7.2356094602789582</v>
      </c>
      <c r="T51">
        <v>0</v>
      </c>
      <c r="U51">
        <v>60.510000000000005</v>
      </c>
      <c r="V51">
        <v>5.0743934142114391</v>
      </c>
      <c r="W51">
        <v>13.635608499678042</v>
      </c>
      <c r="X51">
        <v>42.780000000000008</v>
      </c>
      <c r="Y51">
        <v>0</v>
      </c>
      <c r="Z51">
        <v>5.5205154545454533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5.926901622718054</v>
      </c>
      <c r="AG51">
        <v>27.963688000000005</v>
      </c>
      <c r="AH51">
        <v>0</v>
      </c>
      <c r="AI51">
        <v>0</v>
      </c>
      <c r="AJ51">
        <v>0</v>
      </c>
      <c r="AK51">
        <v>21.593210401891255</v>
      </c>
      <c r="AL51">
        <v>9.6090120481927705</v>
      </c>
      <c r="AM51">
        <v>0</v>
      </c>
      <c r="AN51">
        <v>0</v>
      </c>
      <c r="AO51">
        <v>0</v>
      </c>
      <c r="AP51">
        <v>0.65001599999999993</v>
      </c>
      <c r="AQ51">
        <v>0</v>
      </c>
      <c r="AR51">
        <v>14.955475543478252</v>
      </c>
      <c r="AS51">
        <v>12.240258697591436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711.21087480297797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269.83255326194944</v>
      </c>
      <c r="L52">
        <v>5.1000000000000005</v>
      </c>
      <c r="M52">
        <v>52.42</v>
      </c>
      <c r="N52">
        <v>50.265608072689147</v>
      </c>
      <c r="O52">
        <v>71.009999999999991</v>
      </c>
      <c r="P52">
        <v>18.678024325753572</v>
      </c>
      <c r="Q52">
        <v>5.97</v>
      </c>
      <c r="R52">
        <v>10.24</v>
      </c>
      <c r="S52">
        <v>7.2356094602789582</v>
      </c>
      <c r="T52">
        <v>0</v>
      </c>
      <c r="U52">
        <v>60.510000000000005</v>
      </c>
      <c r="V52">
        <v>5.0743934142114391</v>
      </c>
      <c r="W52">
        <v>13.635608499678042</v>
      </c>
      <c r="X52">
        <v>42.780000000000008</v>
      </c>
      <c r="Y52">
        <v>0</v>
      </c>
      <c r="Z52">
        <v>5.5205154545454533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5.926901622718054</v>
      </c>
      <c r="AG52">
        <v>27.963688000000005</v>
      </c>
      <c r="AH52">
        <v>0</v>
      </c>
      <c r="AI52">
        <v>0</v>
      </c>
      <c r="AJ52">
        <v>0</v>
      </c>
      <c r="AK52">
        <v>21.593210401891255</v>
      </c>
      <c r="AL52">
        <v>9.6090120481927705</v>
      </c>
      <c r="AM52">
        <v>0</v>
      </c>
      <c r="AN52">
        <v>0</v>
      </c>
      <c r="AO52">
        <v>0</v>
      </c>
      <c r="AP52">
        <v>0.65001599999999993</v>
      </c>
      <c r="AQ52">
        <v>0</v>
      </c>
      <c r="AR52">
        <v>14.955475543478252</v>
      </c>
      <c r="AS52">
        <v>12.240258697591436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711.21087480297797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212.01</v>
      </c>
      <c r="L53">
        <v>5.1000000000000005</v>
      </c>
      <c r="M53">
        <v>46.19</v>
      </c>
      <c r="N53">
        <v>50.265608072689147</v>
      </c>
      <c r="O53">
        <v>71.009999999999991</v>
      </c>
      <c r="P53">
        <v>18.678024325753572</v>
      </c>
      <c r="Q53">
        <v>5.97</v>
      </c>
      <c r="R53">
        <v>10.24</v>
      </c>
      <c r="S53">
        <v>7.2356094602789582</v>
      </c>
      <c r="T53">
        <v>0</v>
      </c>
      <c r="U53">
        <v>60.510000000000005</v>
      </c>
      <c r="V53">
        <v>5.0743934142114391</v>
      </c>
      <c r="W53">
        <v>13.35</v>
      </c>
      <c r="X53">
        <v>41.405608229928944</v>
      </c>
      <c r="Y53">
        <v>0</v>
      </c>
      <c r="Z53">
        <v>5.5205154545454533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5.926901622718054</v>
      </c>
      <c r="AG53">
        <v>27.963688000000005</v>
      </c>
      <c r="AH53">
        <v>0</v>
      </c>
      <c r="AI53">
        <v>0</v>
      </c>
      <c r="AJ53">
        <v>0</v>
      </c>
      <c r="AK53">
        <v>21.593210401891255</v>
      </c>
      <c r="AL53">
        <v>9.6090120481927705</v>
      </c>
      <c r="AM53">
        <v>0</v>
      </c>
      <c r="AN53">
        <v>0</v>
      </c>
      <c r="AO53">
        <v>0</v>
      </c>
      <c r="AP53">
        <v>0.65001599999999993</v>
      </c>
      <c r="AQ53">
        <v>0</v>
      </c>
      <c r="AR53">
        <v>14.955475543478252</v>
      </c>
      <c r="AS53">
        <v>12.240258697591436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645.49832127127945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212.01</v>
      </c>
      <c r="L54">
        <v>5.1000000000000005</v>
      </c>
      <c r="M54">
        <v>46.19</v>
      </c>
      <c r="N54">
        <v>50.265608072689147</v>
      </c>
      <c r="O54">
        <v>71.009999999999991</v>
      </c>
      <c r="P54">
        <v>18.678024325753572</v>
      </c>
      <c r="Q54">
        <v>5.97</v>
      </c>
      <c r="R54">
        <v>10.24</v>
      </c>
      <c r="S54">
        <v>7.2356094602789582</v>
      </c>
      <c r="T54">
        <v>0</v>
      </c>
      <c r="U54">
        <v>60.510000000000005</v>
      </c>
      <c r="V54">
        <v>5.0743934142114391</v>
      </c>
      <c r="W54">
        <v>13.35</v>
      </c>
      <c r="X54">
        <v>41.405608229928944</v>
      </c>
      <c r="Y54">
        <v>0</v>
      </c>
      <c r="Z54">
        <v>5.5205154545454533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5.926901622718054</v>
      </c>
      <c r="AG54">
        <v>27.963688000000005</v>
      </c>
      <c r="AH54">
        <v>0</v>
      </c>
      <c r="AI54">
        <v>0</v>
      </c>
      <c r="AJ54">
        <v>0</v>
      </c>
      <c r="AK54">
        <v>21.593210401891255</v>
      </c>
      <c r="AL54">
        <v>9.6090120481927705</v>
      </c>
      <c r="AM54">
        <v>0</v>
      </c>
      <c r="AN54">
        <v>0</v>
      </c>
      <c r="AO54">
        <v>0</v>
      </c>
      <c r="AP54">
        <v>0.65001599999999993</v>
      </c>
      <c r="AQ54">
        <v>0</v>
      </c>
      <c r="AR54">
        <v>14.955475543478252</v>
      </c>
      <c r="AS54">
        <v>12.240258697591436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645.49832127127945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212.01</v>
      </c>
      <c r="L55">
        <v>5.1000000000000005</v>
      </c>
      <c r="M55">
        <v>47.41</v>
      </c>
      <c r="N55">
        <v>50.265095812633071</v>
      </c>
      <c r="O55">
        <v>71.009999999999991</v>
      </c>
      <c r="P55">
        <v>18.679999999999996</v>
      </c>
      <c r="Q55">
        <v>5.97</v>
      </c>
      <c r="R55">
        <v>10.24</v>
      </c>
      <c r="S55">
        <v>7.2356094602789582</v>
      </c>
      <c r="T55">
        <v>0</v>
      </c>
      <c r="U55">
        <v>60.510000000000005</v>
      </c>
      <c r="V55">
        <v>5.0743934142114391</v>
      </c>
      <c r="W55">
        <v>13.35</v>
      </c>
      <c r="X55">
        <v>41.4</v>
      </c>
      <c r="Y55">
        <v>0</v>
      </c>
      <c r="Z55">
        <v>2.7580618181818175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5.926901622718054</v>
      </c>
      <c r="AG55">
        <v>27.963688000000005</v>
      </c>
      <c r="AH55">
        <v>0</v>
      </c>
      <c r="AI55">
        <v>0</v>
      </c>
      <c r="AJ55">
        <v>0</v>
      </c>
      <c r="AK55">
        <v>21.593210401891255</v>
      </c>
      <c r="AL55">
        <v>9.6090120481927705</v>
      </c>
      <c r="AM55">
        <v>0</v>
      </c>
      <c r="AN55">
        <v>0</v>
      </c>
      <c r="AO55">
        <v>0</v>
      </c>
      <c r="AP55">
        <v>0.65001599999999993</v>
      </c>
      <c r="AQ55">
        <v>0</v>
      </c>
      <c r="AR55">
        <v>14.955475543478252</v>
      </c>
      <c r="AS55">
        <v>13.500737436812372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645.21220155839819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212.01</v>
      </c>
      <c r="L56">
        <v>5.1000000000000005</v>
      </c>
      <c r="M56">
        <v>47.41</v>
      </c>
      <c r="N56">
        <v>50.265095812633071</v>
      </c>
      <c r="O56">
        <v>71.009999999999991</v>
      </c>
      <c r="P56">
        <v>18.679999999999996</v>
      </c>
      <c r="Q56">
        <v>5.97</v>
      </c>
      <c r="R56">
        <v>10.24</v>
      </c>
      <c r="S56">
        <v>7.2356094602789582</v>
      </c>
      <c r="T56">
        <v>0</v>
      </c>
      <c r="U56">
        <v>60.510000000000005</v>
      </c>
      <c r="V56">
        <v>5.0743934142114391</v>
      </c>
      <c r="W56">
        <v>13.35</v>
      </c>
      <c r="X56">
        <v>41.4</v>
      </c>
      <c r="Y56">
        <v>0</v>
      </c>
      <c r="Z56">
        <v>2.7580618181818175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5.926901622718054</v>
      </c>
      <c r="AG56">
        <v>27.963688000000005</v>
      </c>
      <c r="AH56">
        <v>0</v>
      </c>
      <c r="AI56">
        <v>0</v>
      </c>
      <c r="AJ56">
        <v>0</v>
      </c>
      <c r="AK56">
        <v>21.593210401891255</v>
      </c>
      <c r="AL56">
        <v>9.6090120481927705</v>
      </c>
      <c r="AM56">
        <v>0</v>
      </c>
      <c r="AN56">
        <v>0</v>
      </c>
      <c r="AO56">
        <v>0</v>
      </c>
      <c r="AP56">
        <v>0.65001599999999993</v>
      </c>
      <c r="AQ56">
        <v>0</v>
      </c>
      <c r="AR56">
        <v>14.955475543478252</v>
      </c>
      <c r="AS56">
        <v>13.500737436812372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645.21220155839819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212.01</v>
      </c>
      <c r="L57">
        <v>5.1000000000000005</v>
      </c>
      <c r="M57">
        <v>43.37</v>
      </c>
      <c r="N57">
        <v>31.429999999999993</v>
      </c>
      <c r="O57">
        <v>71.009999999999991</v>
      </c>
      <c r="P57">
        <v>10.199999999999999</v>
      </c>
      <c r="Q57">
        <v>5.97</v>
      </c>
      <c r="R57">
        <v>10.24</v>
      </c>
      <c r="S57">
        <v>7.2356094602789582</v>
      </c>
      <c r="T57">
        <v>0</v>
      </c>
      <c r="U57">
        <v>60.510000000000005</v>
      </c>
      <c r="V57">
        <v>5.0743934142114391</v>
      </c>
      <c r="W57">
        <v>13.35</v>
      </c>
      <c r="X57">
        <v>41.4</v>
      </c>
      <c r="Y57">
        <v>0</v>
      </c>
      <c r="Z57">
        <v>2.7580618181818175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5.926901622718054</v>
      </c>
      <c r="AG57">
        <v>27.963688000000005</v>
      </c>
      <c r="AH57">
        <v>0</v>
      </c>
      <c r="AI57">
        <v>0</v>
      </c>
      <c r="AJ57">
        <v>0</v>
      </c>
      <c r="AK57">
        <v>21.593210401891255</v>
      </c>
      <c r="AL57">
        <v>9.6090120481927705</v>
      </c>
      <c r="AM57">
        <v>0</v>
      </c>
      <c r="AN57">
        <v>0</v>
      </c>
      <c r="AO57">
        <v>0</v>
      </c>
      <c r="AP57">
        <v>0.65001599999999993</v>
      </c>
      <c r="AQ57">
        <v>0</v>
      </c>
      <c r="AR57">
        <v>14.955475543478252</v>
      </c>
      <c r="AS57">
        <v>13.377763901278621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613.73413221023122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212.01</v>
      </c>
      <c r="L58">
        <v>5.1000000000000005</v>
      </c>
      <c r="M58">
        <v>43.37</v>
      </c>
      <c r="N58">
        <v>31.429999999999993</v>
      </c>
      <c r="O58">
        <v>71.009999999999991</v>
      </c>
      <c r="P58">
        <v>10.199999999999999</v>
      </c>
      <c r="Q58">
        <v>5.97</v>
      </c>
      <c r="R58">
        <v>10.24</v>
      </c>
      <c r="S58">
        <v>7.2356094602789582</v>
      </c>
      <c r="T58">
        <v>0</v>
      </c>
      <c r="U58">
        <v>60.510000000000005</v>
      </c>
      <c r="V58">
        <v>5.0743934142114391</v>
      </c>
      <c r="W58">
        <v>13.35</v>
      </c>
      <c r="X58">
        <v>41.4</v>
      </c>
      <c r="Y58">
        <v>0</v>
      </c>
      <c r="Z58">
        <v>2.7580618181818175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5.926901622718054</v>
      </c>
      <c r="AG58">
        <v>27.963688000000005</v>
      </c>
      <c r="AH58">
        <v>0</v>
      </c>
      <c r="AI58">
        <v>0</v>
      </c>
      <c r="AJ58">
        <v>0</v>
      </c>
      <c r="AK58">
        <v>21.593210401891255</v>
      </c>
      <c r="AL58">
        <v>9.6090120481927705</v>
      </c>
      <c r="AM58">
        <v>0</v>
      </c>
      <c r="AN58">
        <v>0</v>
      </c>
      <c r="AO58">
        <v>0</v>
      </c>
      <c r="AP58">
        <v>0.65001599999999993</v>
      </c>
      <c r="AQ58">
        <v>0</v>
      </c>
      <c r="AR58">
        <v>14.955475543478252</v>
      </c>
      <c r="AS58">
        <v>13.377763901278621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613.73413221023122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212.01</v>
      </c>
      <c r="L59">
        <v>5.1000000000000005</v>
      </c>
      <c r="M59">
        <v>34.85</v>
      </c>
      <c r="N59">
        <v>31.56</v>
      </c>
      <c r="O59">
        <v>71.009999999999991</v>
      </c>
      <c r="P59">
        <v>10.258813461316063</v>
      </c>
      <c r="Q59">
        <v>5.97</v>
      </c>
      <c r="R59">
        <v>10.24</v>
      </c>
      <c r="S59">
        <v>7.2356094602789582</v>
      </c>
      <c r="T59">
        <v>0</v>
      </c>
      <c r="U59">
        <v>60.510000000000005</v>
      </c>
      <c r="V59">
        <v>5.0743934142114391</v>
      </c>
      <c r="W59">
        <v>13.28</v>
      </c>
      <c r="X59">
        <v>40.14</v>
      </c>
      <c r="Y59">
        <v>0</v>
      </c>
      <c r="Z59">
        <v>2.7580618181818175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5.926901622718054</v>
      </c>
      <c r="AG59">
        <v>27.963688000000005</v>
      </c>
      <c r="AH59">
        <v>0</v>
      </c>
      <c r="AI59">
        <v>0</v>
      </c>
      <c r="AJ59">
        <v>0</v>
      </c>
      <c r="AK59">
        <v>21.593210401891255</v>
      </c>
      <c r="AL59">
        <v>9.6090120481927705</v>
      </c>
      <c r="AM59">
        <v>0</v>
      </c>
      <c r="AN59">
        <v>0</v>
      </c>
      <c r="AO59">
        <v>0</v>
      </c>
      <c r="AP59">
        <v>0.65001599999999993</v>
      </c>
      <c r="AQ59">
        <v>0</v>
      </c>
      <c r="AR59">
        <v>14.955475543478252</v>
      </c>
      <c r="AS59">
        <v>13.377763901278621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604.07294567154725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212.01</v>
      </c>
      <c r="L60">
        <v>5.1000000000000005</v>
      </c>
      <c r="M60">
        <v>34.85</v>
      </c>
      <c r="N60">
        <v>31.56</v>
      </c>
      <c r="O60">
        <v>71.009999999999991</v>
      </c>
      <c r="P60">
        <v>10.258813461316063</v>
      </c>
      <c r="Q60">
        <v>5.97</v>
      </c>
      <c r="R60">
        <v>11.299999999999999</v>
      </c>
      <c r="S60">
        <v>7.44</v>
      </c>
      <c r="T60">
        <v>0</v>
      </c>
      <c r="U60">
        <v>60.510000000000005</v>
      </c>
      <c r="V60">
        <v>5.0743934142114391</v>
      </c>
      <c r="W60">
        <v>13.28</v>
      </c>
      <c r="X60">
        <v>40.14</v>
      </c>
      <c r="Y60">
        <v>0</v>
      </c>
      <c r="Z60">
        <v>2.7580618181818175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5.926901622718054</v>
      </c>
      <c r="AG60">
        <v>27.963688000000005</v>
      </c>
      <c r="AH60">
        <v>0</v>
      </c>
      <c r="AI60">
        <v>0</v>
      </c>
      <c r="AJ60">
        <v>0</v>
      </c>
      <c r="AK60">
        <v>21.593210401891255</v>
      </c>
      <c r="AL60">
        <v>9.6090120481927705</v>
      </c>
      <c r="AM60">
        <v>0</v>
      </c>
      <c r="AN60">
        <v>0</v>
      </c>
      <c r="AO60">
        <v>0</v>
      </c>
      <c r="AP60">
        <v>0.65001599999999993</v>
      </c>
      <c r="AQ60">
        <v>0</v>
      </c>
      <c r="AR60">
        <v>14.955475543478252</v>
      </c>
      <c r="AS60">
        <v>13.377763901278621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605.33733621126828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212.01</v>
      </c>
      <c r="L61">
        <v>5.1000000000000005</v>
      </c>
      <c r="M61">
        <v>34.54</v>
      </c>
      <c r="N61">
        <v>31.52</v>
      </c>
      <c r="O61">
        <v>71.009999999999991</v>
      </c>
      <c r="P61">
        <v>10.258813461316063</v>
      </c>
      <c r="Q61">
        <v>5.1100000000000003</v>
      </c>
      <c r="R61">
        <v>11.299999999999999</v>
      </c>
      <c r="S61">
        <v>7.44</v>
      </c>
      <c r="T61">
        <v>0</v>
      </c>
      <c r="U61">
        <v>60.510000000000005</v>
      </c>
      <c r="V61">
        <v>5.0743934142114391</v>
      </c>
      <c r="W61">
        <v>12.77</v>
      </c>
      <c r="X61">
        <v>39.369999999999997</v>
      </c>
      <c r="Y61">
        <v>0</v>
      </c>
      <c r="Z61">
        <v>2.7580618181818175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5.926901622718054</v>
      </c>
      <c r="AG61">
        <v>27.963688000000005</v>
      </c>
      <c r="AH61">
        <v>0</v>
      </c>
      <c r="AI61">
        <v>0</v>
      </c>
      <c r="AJ61">
        <v>0</v>
      </c>
      <c r="AK61">
        <v>21.593210401891255</v>
      </c>
      <c r="AL61">
        <v>9.6090120481927705</v>
      </c>
      <c r="AM61">
        <v>0</v>
      </c>
      <c r="AN61">
        <v>0</v>
      </c>
      <c r="AO61">
        <v>0</v>
      </c>
      <c r="AP61">
        <v>0.65001599999999993</v>
      </c>
      <c r="AQ61">
        <v>0</v>
      </c>
      <c r="AR61">
        <v>14.955475543478252</v>
      </c>
      <c r="AS61">
        <v>13.377763901278621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602.84733621126827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212.01</v>
      </c>
      <c r="L62">
        <v>5.1000000000000005</v>
      </c>
      <c r="M62">
        <v>34.54</v>
      </c>
      <c r="N62">
        <v>31.52</v>
      </c>
      <c r="O62">
        <v>71.009999999999991</v>
      </c>
      <c r="P62">
        <v>10.258813461316063</v>
      </c>
      <c r="Q62">
        <v>5.1100000000000003</v>
      </c>
      <c r="R62">
        <v>11.299999999999999</v>
      </c>
      <c r="S62">
        <v>7.44</v>
      </c>
      <c r="T62">
        <v>0</v>
      </c>
      <c r="U62">
        <v>60.510000000000005</v>
      </c>
      <c r="V62">
        <v>5.0743934142114391</v>
      </c>
      <c r="W62">
        <v>12.77</v>
      </c>
      <c r="X62">
        <v>39.369999999999997</v>
      </c>
      <c r="Y62">
        <v>0</v>
      </c>
      <c r="Z62">
        <v>2.7580618181818175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5.926901622718054</v>
      </c>
      <c r="AG62">
        <v>27.963688000000005</v>
      </c>
      <c r="AH62">
        <v>0</v>
      </c>
      <c r="AI62">
        <v>0</v>
      </c>
      <c r="AJ62">
        <v>0</v>
      </c>
      <c r="AK62">
        <v>21.593210401891255</v>
      </c>
      <c r="AL62">
        <v>9.6090120481927705</v>
      </c>
      <c r="AM62">
        <v>0</v>
      </c>
      <c r="AN62">
        <v>0</v>
      </c>
      <c r="AO62">
        <v>0</v>
      </c>
      <c r="AP62">
        <v>0.65001599999999993</v>
      </c>
      <c r="AQ62">
        <v>0</v>
      </c>
      <c r="AR62">
        <v>14.955475543478252</v>
      </c>
      <c r="AS62">
        <v>13.377763901278621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602.84733621126827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212.01</v>
      </c>
      <c r="L63">
        <v>4.4401279207122073</v>
      </c>
      <c r="M63">
        <v>34.21</v>
      </c>
      <c r="N63">
        <v>27.946966572606904</v>
      </c>
      <c r="O63">
        <v>71.009999999999991</v>
      </c>
      <c r="P63">
        <v>10.598813654168998</v>
      </c>
      <c r="Q63">
        <v>5.07</v>
      </c>
      <c r="R63">
        <v>11.280000000000001</v>
      </c>
      <c r="S63">
        <v>7.44</v>
      </c>
      <c r="T63">
        <v>0</v>
      </c>
      <c r="U63">
        <v>60.510000000000005</v>
      </c>
      <c r="V63">
        <v>5.0743934142114391</v>
      </c>
      <c r="W63">
        <v>11.5</v>
      </c>
      <c r="X63">
        <v>39.535608130623125</v>
      </c>
      <c r="Y63">
        <v>0</v>
      </c>
      <c r="Z63">
        <v>2.7580618181818175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5.926901622718054</v>
      </c>
      <c r="AG63">
        <v>27.963688000000005</v>
      </c>
      <c r="AH63">
        <v>0</v>
      </c>
      <c r="AI63">
        <v>0</v>
      </c>
      <c r="AJ63">
        <v>0</v>
      </c>
      <c r="AK63">
        <v>21.593210401891255</v>
      </c>
      <c r="AL63">
        <v>50.9620817555938</v>
      </c>
      <c r="AM63">
        <v>0</v>
      </c>
      <c r="AN63">
        <v>0</v>
      </c>
      <c r="AO63">
        <v>0</v>
      </c>
      <c r="AP63">
        <v>0.65001599999999993</v>
      </c>
      <c r="AQ63">
        <v>6.7307253968253971</v>
      </c>
      <c r="AR63">
        <v>14.955475543478252</v>
      </c>
      <c r="AS63">
        <v>13.377763901278621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645.54383413228993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212.01</v>
      </c>
      <c r="L64">
        <v>4.4401279207122073</v>
      </c>
      <c r="M64">
        <v>34.21</v>
      </c>
      <c r="N64">
        <v>27.946966572606904</v>
      </c>
      <c r="O64">
        <v>71.009999999999991</v>
      </c>
      <c r="P64">
        <v>10.598813654168998</v>
      </c>
      <c r="Q64">
        <v>5.07</v>
      </c>
      <c r="R64">
        <v>11.280000000000001</v>
      </c>
      <c r="S64">
        <v>7.44</v>
      </c>
      <c r="T64">
        <v>0</v>
      </c>
      <c r="U64">
        <v>60.510000000000005</v>
      </c>
      <c r="V64">
        <v>5.0743934142114391</v>
      </c>
      <c r="W64">
        <v>11.5</v>
      </c>
      <c r="X64">
        <v>39.535608130623125</v>
      </c>
      <c r="Y64">
        <v>0</v>
      </c>
      <c r="Z64">
        <v>2.7580618181818175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5.926901622718054</v>
      </c>
      <c r="AG64">
        <v>27.963688000000005</v>
      </c>
      <c r="AH64">
        <v>0</v>
      </c>
      <c r="AI64">
        <v>0</v>
      </c>
      <c r="AJ64">
        <v>0</v>
      </c>
      <c r="AK64">
        <v>21.593210401891255</v>
      </c>
      <c r="AL64">
        <v>50.9620817555938</v>
      </c>
      <c r="AM64">
        <v>4.1720180045011253</v>
      </c>
      <c r="AN64">
        <v>0</v>
      </c>
      <c r="AO64">
        <v>0</v>
      </c>
      <c r="AP64">
        <v>0.65001599999999993</v>
      </c>
      <c r="AQ64">
        <v>6.7307253968253971</v>
      </c>
      <c r="AR64">
        <v>14.955475543478252</v>
      </c>
      <c r="AS64">
        <v>13.377763901278621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649.715852136791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212.01</v>
      </c>
      <c r="L65">
        <v>4.4401279207122073</v>
      </c>
      <c r="M65">
        <v>34.21</v>
      </c>
      <c r="N65">
        <v>27.946966572606904</v>
      </c>
      <c r="O65">
        <v>71.009999999999991</v>
      </c>
      <c r="P65">
        <v>10.598813654168998</v>
      </c>
      <c r="Q65">
        <v>5.0456086956521737</v>
      </c>
      <c r="R65">
        <v>11.27</v>
      </c>
      <c r="S65">
        <v>7.44</v>
      </c>
      <c r="T65">
        <v>0</v>
      </c>
      <c r="U65">
        <v>60.510000000000005</v>
      </c>
      <c r="V65">
        <v>5.0743934142114391</v>
      </c>
      <c r="W65">
        <v>11.5</v>
      </c>
      <c r="X65">
        <v>36</v>
      </c>
      <c r="Y65">
        <v>0</v>
      </c>
      <c r="Z65">
        <v>2.7580618181818175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5.926901622718054</v>
      </c>
      <c r="AG65">
        <v>27.963688000000005</v>
      </c>
      <c r="AH65">
        <v>0</v>
      </c>
      <c r="AI65">
        <v>0</v>
      </c>
      <c r="AJ65">
        <v>0</v>
      </c>
      <c r="AK65">
        <v>21.593210401891255</v>
      </c>
      <c r="AL65">
        <v>50.9620817555938</v>
      </c>
      <c r="AM65">
        <v>4.1720180045011253</v>
      </c>
      <c r="AN65">
        <v>0</v>
      </c>
      <c r="AO65">
        <v>0</v>
      </c>
      <c r="AP65">
        <v>0.65001599999999993</v>
      </c>
      <c r="AQ65">
        <v>13.967468253968253</v>
      </c>
      <c r="AR65">
        <v>14.955475543478252</v>
      </c>
      <c r="AS65">
        <v>13.377763901278621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653.38259555896286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212.01</v>
      </c>
      <c r="L66">
        <v>4.4401279207122073</v>
      </c>
      <c r="M66">
        <v>34.21</v>
      </c>
      <c r="N66">
        <v>27.946966572606904</v>
      </c>
      <c r="O66">
        <v>71.009999999999991</v>
      </c>
      <c r="P66">
        <v>10.598813654168998</v>
      </c>
      <c r="Q66">
        <v>5.0456086956521737</v>
      </c>
      <c r="R66">
        <v>11.27</v>
      </c>
      <c r="S66">
        <v>7.44</v>
      </c>
      <c r="T66">
        <v>0</v>
      </c>
      <c r="U66">
        <v>60.510000000000005</v>
      </c>
      <c r="V66">
        <v>5.0743934142114391</v>
      </c>
      <c r="W66">
        <v>12.304392857142858</v>
      </c>
      <c r="X66">
        <v>36</v>
      </c>
      <c r="Y66">
        <v>0</v>
      </c>
      <c r="Z66">
        <v>2.7580618181818175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5.926901622718054</v>
      </c>
      <c r="AG66">
        <v>27.963688000000005</v>
      </c>
      <c r="AH66">
        <v>0</v>
      </c>
      <c r="AI66">
        <v>0</v>
      </c>
      <c r="AJ66">
        <v>0</v>
      </c>
      <c r="AK66">
        <v>21.593210401891255</v>
      </c>
      <c r="AL66">
        <v>9.6090120481927705</v>
      </c>
      <c r="AM66">
        <v>4.1720180045011253</v>
      </c>
      <c r="AN66">
        <v>0</v>
      </c>
      <c r="AO66">
        <v>0</v>
      </c>
      <c r="AP66">
        <v>0.65001599999999993</v>
      </c>
      <c r="AQ66">
        <v>14.563598412698413</v>
      </c>
      <c r="AR66">
        <v>14.955475543478252</v>
      </c>
      <c r="AS66">
        <v>13.377763901278621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613.43004886743483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269.83255326194944</v>
      </c>
      <c r="L67">
        <v>4.4401279207122073</v>
      </c>
      <c r="M67">
        <v>34.21</v>
      </c>
      <c r="N67">
        <v>27.946966572606904</v>
      </c>
      <c r="O67">
        <v>71.009999999999991</v>
      </c>
      <c r="P67">
        <v>10.598813654168998</v>
      </c>
      <c r="Q67">
        <v>5.04</v>
      </c>
      <c r="R67">
        <v>11.26</v>
      </c>
      <c r="S67">
        <v>7.44</v>
      </c>
      <c r="T67">
        <v>0</v>
      </c>
      <c r="U67">
        <v>60.510000000000005</v>
      </c>
      <c r="V67">
        <v>5.82</v>
      </c>
      <c r="W67">
        <v>11.08</v>
      </c>
      <c r="X67">
        <v>34.46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5.926901622718054</v>
      </c>
      <c r="AG67">
        <v>27.963688000000005</v>
      </c>
      <c r="AH67">
        <v>0</v>
      </c>
      <c r="AI67">
        <v>0</v>
      </c>
      <c r="AJ67">
        <v>0</v>
      </c>
      <c r="AK67">
        <v>21.593210401891255</v>
      </c>
      <c r="AL67">
        <v>1.6785929432013769</v>
      </c>
      <c r="AM67">
        <v>4.1720180045011253</v>
      </c>
      <c r="AN67">
        <v>0</v>
      </c>
      <c r="AO67">
        <v>0</v>
      </c>
      <c r="AP67">
        <v>0.65001599999999993</v>
      </c>
      <c r="AQ67">
        <v>21.841931746031747</v>
      </c>
      <c r="AR67">
        <v>14.955475543478252</v>
      </c>
      <c r="AS67">
        <v>13.377763901278621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665.80805957253801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277.01000000000005</v>
      </c>
      <c r="L68">
        <v>4.4401279207122073</v>
      </c>
      <c r="M68">
        <v>34.21</v>
      </c>
      <c r="N68">
        <v>27.946966572606904</v>
      </c>
      <c r="O68">
        <v>71.009999999999991</v>
      </c>
      <c r="P68">
        <v>10.598813654168998</v>
      </c>
      <c r="Q68">
        <v>5.04</v>
      </c>
      <c r="R68">
        <v>11.62</v>
      </c>
      <c r="S68">
        <v>7.44</v>
      </c>
      <c r="T68">
        <v>0</v>
      </c>
      <c r="U68">
        <v>60.510000000000005</v>
      </c>
      <c r="V68">
        <v>5.82</v>
      </c>
      <c r="W68">
        <v>11.08</v>
      </c>
      <c r="X68">
        <v>34.69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5.926901622718054</v>
      </c>
      <c r="AG68">
        <v>27.963688000000005</v>
      </c>
      <c r="AH68">
        <v>0</v>
      </c>
      <c r="AI68">
        <v>0</v>
      </c>
      <c r="AJ68">
        <v>0</v>
      </c>
      <c r="AK68">
        <v>21.593210401891255</v>
      </c>
      <c r="AL68">
        <v>1.6785929432013769</v>
      </c>
      <c r="AM68">
        <v>4.1720180045011253</v>
      </c>
      <c r="AN68">
        <v>0</v>
      </c>
      <c r="AO68">
        <v>0</v>
      </c>
      <c r="AP68">
        <v>0.65001599999999993</v>
      </c>
      <c r="AQ68">
        <v>21.841931746031747</v>
      </c>
      <c r="AR68">
        <v>14.955475543478252</v>
      </c>
      <c r="AS68">
        <v>13.377763901278621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673.57550631058859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312.24</v>
      </c>
      <c r="L69">
        <v>4.4201279120243093</v>
      </c>
      <c r="M69">
        <v>34.21</v>
      </c>
      <c r="N69">
        <v>27.946966572606904</v>
      </c>
      <c r="O69">
        <v>71.009999999999991</v>
      </c>
      <c r="P69">
        <v>10.598813654168998</v>
      </c>
      <c r="Q69">
        <v>5.0399999999999991</v>
      </c>
      <c r="R69">
        <v>11.590000000000002</v>
      </c>
      <c r="S69">
        <v>6.92</v>
      </c>
      <c r="T69">
        <v>0</v>
      </c>
      <c r="U69">
        <v>60.510000000000005</v>
      </c>
      <c r="V69">
        <v>5.82</v>
      </c>
      <c r="W69">
        <v>11.08</v>
      </c>
      <c r="X69">
        <v>34.69</v>
      </c>
      <c r="Y69">
        <v>0</v>
      </c>
      <c r="Z69">
        <v>2.7580618181818175</v>
      </c>
      <c r="AA69">
        <v>0</v>
      </c>
      <c r="AB69">
        <v>0</v>
      </c>
      <c r="AC69">
        <v>0</v>
      </c>
      <c r="AD69">
        <v>0</v>
      </c>
      <c r="AE69">
        <v>6.9746979560938698</v>
      </c>
      <c r="AF69">
        <v>5.926901622718054</v>
      </c>
      <c r="AG69">
        <v>27.963688000000005</v>
      </c>
      <c r="AH69">
        <v>0</v>
      </c>
      <c r="AI69">
        <v>1.5108436763550666</v>
      </c>
      <c r="AJ69">
        <v>0</v>
      </c>
      <c r="AK69">
        <v>21.593210401891255</v>
      </c>
      <c r="AL69">
        <v>1.6785929432013769</v>
      </c>
      <c r="AM69">
        <v>4.1720180045011253</v>
      </c>
      <c r="AN69">
        <v>0</v>
      </c>
      <c r="AO69">
        <v>0</v>
      </c>
      <c r="AP69">
        <v>0.65001599999999993</v>
      </c>
      <c r="AQ69">
        <v>21.841931746031747</v>
      </c>
      <c r="AR69">
        <v>14.955475543478252</v>
      </c>
      <c r="AS69">
        <v>13.377763901278621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719.47910975253149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346.21</v>
      </c>
      <c r="L70">
        <v>4.4201279120243093</v>
      </c>
      <c r="M70">
        <v>56.45</v>
      </c>
      <c r="N70">
        <v>49.12</v>
      </c>
      <c r="O70">
        <v>71.009999999999991</v>
      </c>
      <c r="P70">
        <v>19.827988639821481</v>
      </c>
      <c r="Q70">
        <v>4.8600000000000003</v>
      </c>
      <c r="R70">
        <v>11.956249608027596</v>
      </c>
      <c r="S70">
        <v>6.91</v>
      </c>
      <c r="T70">
        <v>0</v>
      </c>
      <c r="U70">
        <v>60.510000000000005</v>
      </c>
      <c r="V70">
        <v>6.7056086387434544</v>
      </c>
      <c r="W70">
        <v>19.399999999999995</v>
      </c>
      <c r="X70">
        <v>62.764916997327717</v>
      </c>
      <c r="Y70">
        <v>0</v>
      </c>
      <c r="Z70">
        <v>2.7580618181818175</v>
      </c>
      <c r="AA70">
        <v>0</v>
      </c>
      <c r="AB70">
        <v>1.4140945236309073</v>
      </c>
      <c r="AC70">
        <v>4.0979024658394847</v>
      </c>
      <c r="AD70">
        <v>0</v>
      </c>
      <c r="AE70">
        <v>6.9746979560938698</v>
      </c>
      <c r="AF70">
        <v>5.926901622718054</v>
      </c>
      <c r="AG70">
        <v>27.963688000000005</v>
      </c>
      <c r="AH70">
        <v>0</v>
      </c>
      <c r="AI70">
        <v>1.5108436763550666</v>
      </c>
      <c r="AJ70">
        <v>0</v>
      </c>
      <c r="AK70">
        <v>21.593210401891255</v>
      </c>
      <c r="AL70">
        <v>1.6785929432013769</v>
      </c>
      <c r="AM70">
        <v>4.1720180045011253</v>
      </c>
      <c r="AN70">
        <v>0</v>
      </c>
      <c r="AO70">
        <v>0</v>
      </c>
      <c r="AP70">
        <v>0.65001599999999993</v>
      </c>
      <c r="AQ70">
        <v>21.841931746031747</v>
      </c>
      <c r="AR70">
        <v>14.955475543478252</v>
      </c>
      <c r="AS70">
        <v>13.377763901278621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849.06009039914613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380.16</v>
      </c>
      <c r="L71">
        <v>4.4201279120243093</v>
      </c>
      <c r="M71">
        <v>59.48</v>
      </c>
      <c r="N71">
        <v>50.265608072689147</v>
      </c>
      <c r="O71">
        <v>71.009999999999991</v>
      </c>
      <c r="P71">
        <v>19.827988639821481</v>
      </c>
      <c r="Q71">
        <v>5.0358000000000001</v>
      </c>
      <c r="R71">
        <v>11.136358287021901</v>
      </c>
      <c r="S71">
        <v>6.86</v>
      </c>
      <c r="T71">
        <v>0</v>
      </c>
      <c r="U71">
        <v>60.510000000000005</v>
      </c>
      <c r="V71">
        <v>6.7056086387434544</v>
      </c>
      <c r="W71">
        <v>19.3</v>
      </c>
      <c r="X71">
        <v>61.629999999999988</v>
      </c>
      <c r="Y71">
        <v>0</v>
      </c>
      <c r="Z71">
        <v>2.7580618181818175</v>
      </c>
      <c r="AA71">
        <v>0</v>
      </c>
      <c r="AB71">
        <v>5.5729377344336068</v>
      </c>
      <c r="AC71">
        <v>4.0979024658394847</v>
      </c>
      <c r="AD71">
        <v>0</v>
      </c>
      <c r="AE71">
        <v>6.9746979560938698</v>
      </c>
      <c r="AF71">
        <v>5.926901622718054</v>
      </c>
      <c r="AG71">
        <v>27.963688000000005</v>
      </c>
      <c r="AH71">
        <v>0</v>
      </c>
      <c r="AI71">
        <v>6.8998122545168883</v>
      </c>
      <c r="AJ71">
        <v>0</v>
      </c>
      <c r="AK71">
        <v>21.593210401891255</v>
      </c>
      <c r="AL71">
        <v>1.6785929432013769</v>
      </c>
      <c r="AM71">
        <v>6.6927951987996996</v>
      </c>
      <c r="AN71">
        <v>0</v>
      </c>
      <c r="AO71">
        <v>0</v>
      </c>
      <c r="AP71">
        <v>0.65001599999999993</v>
      </c>
      <c r="AQ71">
        <v>21.841931746031747</v>
      </c>
      <c r="AR71">
        <v>14.955475543478252</v>
      </c>
      <c r="AS71">
        <v>13.377763901278621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897.32527913676495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429.34999999999997</v>
      </c>
      <c r="L72">
        <v>4.22</v>
      </c>
      <c r="M72">
        <v>61.45</v>
      </c>
      <c r="N72">
        <v>50.265608072689147</v>
      </c>
      <c r="O72">
        <v>71.009999999999991</v>
      </c>
      <c r="P72">
        <v>19.827988639821481</v>
      </c>
      <c r="Q72">
        <v>8.5299999999999994</v>
      </c>
      <c r="R72">
        <v>17.934623913694935</v>
      </c>
      <c r="S72">
        <v>11.17</v>
      </c>
      <c r="T72">
        <v>0</v>
      </c>
      <c r="U72">
        <v>60.510000000000005</v>
      </c>
      <c r="V72">
        <v>6.7056086387434544</v>
      </c>
      <c r="W72">
        <v>19.399999999999999</v>
      </c>
      <c r="X72">
        <v>62.76</v>
      </c>
      <c r="Y72">
        <v>0</v>
      </c>
      <c r="Z72">
        <v>2.7580618181818175</v>
      </c>
      <c r="AA72">
        <v>0</v>
      </c>
      <c r="AB72">
        <v>5.5729377344336068</v>
      </c>
      <c r="AC72">
        <v>4.0979024658394847</v>
      </c>
      <c r="AD72">
        <v>0</v>
      </c>
      <c r="AE72">
        <v>6.9746979560938698</v>
      </c>
      <c r="AF72">
        <v>5.926901622718054</v>
      </c>
      <c r="AG72">
        <v>27.963688000000005</v>
      </c>
      <c r="AH72">
        <v>9.8995108764519522</v>
      </c>
      <c r="AI72">
        <v>6.8998122545168883</v>
      </c>
      <c r="AJ72">
        <v>0</v>
      </c>
      <c r="AK72">
        <v>21.593210401891255</v>
      </c>
      <c r="AL72">
        <v>1.6785929432013769</v>
      </c>
      <c r="AM72">
        <v>6.6927951987996996</v>
      </c>
      <c r="AN72">
        <v>0</v>
      </c>
      <c r="AO72">
        <v>0</v>
      </c>
      <c r="AP72">
        <v>0.65001599999999993</v>
      </c>
      <c r="AQ72">
        <v>21.841931746031747</v>
      </c>
      <c r="AR72">
        <v>14.955475543478252</v>
      </c>
      <c r="AS72">
        <v>13.377763901278621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974.0171277278655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426.89</v>
      </c>
      <c r="L73">
        <v>4.3</v>
      </c>
      <c r="M73">
        <v>61.45</v>
      </c>
      <c r="N73">
        <v>50.265608072689147</v>
      </c>
      <c r="O73">
        <v>71.009999999999991</v>
      </c>
      <c r="P73">
        <v>19.827988639821481</v>
      </c>
      <c r="Q73">
        <v>8.5299999999999994</v>
      </c>
      <c r="R73">
        <v>17.934623913694935</v>
      </c>
      <c r="S73">
        <v>11.17</v>
      </c>
      <c r="T73">
        <v>0</v>
      </c>
      <c r="U73">
        <v>60.510000000000005</v>
      </c>
      <c r="V73">
        <v>6.7056086387434544</v>
      </c>
      <c r="W73">
        <v>19.399999999999999</v>
      </c>
      <c r="X73">
        <v>62.76</v>
      </c>
      <c r="Y73">
        <v>0</v>
      </c>
      <c r="Z73">
        <v>2.7580618181818175</v>
      </c>
      <c r="AA73">
        <v>0</v>
      </c>
      <c r="AB73">
        <v>11.145875468867214</v>
      </c>
      <c r="AC73">
        <v>4.0979024658394847</v>
      </c>
      <c r="AD73">
        <v>0</v>
      </c>
      <c r="AE73">
        <v>6.9746979560938698</v>
      </c>
      <c r="AF73">
        <v>5.926901622718054</v>
      </c>
      <c r="AG73">
        <v>27.963688000000005</v>
      </c>
      <c r="AH73">
        <v>19.799021752903904</v>
      </c>
      <c r="AI73">
        <v>1.5108436763550666</v>
      </c>
      <c r="AJ73">
        <v>0</v>
      </c>
      <c r="AK73">
        <v>21.593210401891255</v>
      </c>
      <c r="AL73">
        <v>1.6785929432013769</v>
      </c>
      <c r="AM73">
        <v>6.6927951987996996</v>
      </c>
      <c r="AN73">
        <v>0</v>
      </c>
      <c r="AO73">
        <v>0</v>
      </c>
      <c r="AP73">
        <v>0.65001599999999993</v>
      </c>
      <c r="AQ73">
        <v>21.841931746031747</v>
      </c>
      <c r="AR73">
        <v>14.955475543478252</v>
      </c>
      <c r="AS73">
        <v>13.377763901278621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981.72060776058925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399.99999999999994</v>
      </c>
      <c r="L74">
        <v>4.34</v>
      </c>
      <c r="M74">
        <v>61.45</v>
      </c>
      <c r="N74">
        <v>50.265608072689147</v>
      </c>
      <c r="O74">
        <v>71.009999999999991</v>
      </c>
      <c r="P74">
        <v>19.827988639821481</v>
      </c>
      <c r="Q74">
        <v>8.5299999999999994</v>
      </c>
      <c r="R74">
        <v>17.934623913694935</v>
      </c>
      <c r="S74">
        <v>11.17</v>
      </c>
      <c r="T74">
        <v>0</v>
      </c>
      <c r="U74">
        <v>60.510000000000005</v>
      </c>
      <c r="V74">
        <v>6.7056086387434544</v>
      </c>
      <c r="W74">
        <v>19.399999999999999</v>
      </c>
      <c r="X74">
        <v>62.76</v>
      </c>
      <c r="Y74">
        <v>0</v>
      </c>
      <c r="Z74">
        <v>2.7580618181818175</v>
      </c>
      <c r="AA74">
        <v>5.5871392405063309</v>
      </c>
      <c r="AB74">
        <v>11.145875468867214</v>
      </c>
      <c r="AC74">
        <v>4.0979024658394847</v>
      </c>
      <c r="AD74">
        <v>3.3511930355791071</v>
      </c>
      <c r="AE74">
        <v>6.9746979560938698</v>
      </c>
      <c r="AF74">
        <v>5.926901622718054</v>
      </c>
      <c r="AG74">
        <v>27.963688000000005</v>
      </c>
      <c r="AH74">
        <v>29.69853262935586</v>
      </c>
      <c r="AI74">
        <v>1.5108436763550666</v>
      </c>
      <c r="AJ74">
        <v>0</v>
      </c>
      <c r="AK74">
        <v>21.593210401891255</v>
      </c>
      <c r="AL74">
        <v>1.6785929432013769</v>
      </c>
      <c r="AM74">
        <v>6.6927951987996996</v>
      </c>
      <c r="AN74">
        <v>0</v>
      </c>
      <c r="AO74">
        <v>0</v>
      </c>
      <c r="AP74">
        <v>0.65001599999999993</v>
      </c>
      <c r="AQ74">
        <v>21.841931746031747</v>
      </c>
      <c r="AR74">
        <v>14.955475543478252</v>
      </c>
      <c r="AS74">
        <v>13.377763901278621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973.70845091312663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364.92999999999995</v>
      </c>
      <c r="L75">
        <v>4.3399060910959637</v>
      </c>
      <c r="M75">
        <v>61.45</v>
      </c>
      <c r="N75">
        <v>50.265608072689147</v>
      </c>
      <c r="O75">
        <v>71.009999999999991</v>
      </c>
      <c r="P75">
        <v>19.827988639821481</v>
      </c>
      <c r="Q75">
        <v>8.1043926247288507</v>
      </c>
      <c r="R75">
        <v>16.605609304784561</v>
      </c>
      <c r="S75">
        <v>10.334406996587029</v>
      </c>
      <c r="T75">
        <v>0</v>
      </c>
      <c r="U75">
        <v>60.510000000000005</v>
      </c>
      <c r="V75">
        <v>6.7056086387434544</v>
      </c>
      <c r="W75">
        <v>19.399999999999999</v>
      </c>
      <c r="X75">
        <v>62.76</v>
      </c>
      <c r="Y75">
        <v>0</v>
      </c>
      <c r="Z75">
        <v>5.5205154545454533</v>
      </c>
      <c r="AA75">
        <v>10.401215189873419</v>
      </c>
      <c r="AB75">
        <v>16.723204801200296</v>
      </c>
      <c r="AC75">
        <v>8.1914127532589909</v>
      </c>
      <c r="AD75">
        <v>6.7067781983345958</v>
      </c>
      <c r="AE75">
        <v>13.94939591218774</v>
      </c>
      <c r="AF75">
        <v>11.860735294117649</v>
      </c>
      <c r="AG75">
        <v>27.963688000000005</v>
      </c>
      <c r="AH75">
        <v>39.598043505807809</v>
      </c>
      <c r="AI75">
        <v>1.5108436763550666</v>
      </c>
      <c r="AJ75">
        <v>0</v>
      </c>
      <c r="AK75">
        <v>21.593210401891255</v>
      </c>
      <c r="AL75">
        <v>1.6785929432013769</v>
      </c>
      <c r="AM75">
        <v>6.6927951987996996</v>
      </c>
      <c r="AN75">
        <v>0</v>
      </c>
      <c r="AO75">
        <v>0</v>
      </c>
      <c r="AP75">
        <v>0.65001599999999993</v>
      </c>
      <c r="AQ75">
        <v>21.841931746031747</v>
      </c>
      <c r="AR75">
        <v>14.955475543478252</v>
      </c>
      <c r="AS75">
        <v>13.377763901278621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979.45913888881216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385.48</v>
      </c>
      <c r="L76">
        <v>4.34</v>
      </c>
      <c r="M76">
        <v>61.45</v>
      </c>
      <c r="N76">
        <v>50.265608072689147</v>
      </c>
      <c r="O76">
        <v>71.009999999999991</v>
      </c>
      <c r="P76">
        <v>19.827988639821481</v>
      </c>
      <c r="Q76">
        <v>8.2200000000000006</v>
      </c>
      <c r="R76">
        <v>17.935609397944202</v>
      </c>
      <c r="S76">
        <v>11.17</v>
      </c>
      <c r="T76">
        <v>0</v>
      </c>
      <c r="U76">
        <v>60.510000000000005</v>
      </c>
      <c r="V76">
        <v>6.7056086387434544</v>
      </c>
      <c r="W76">
        <v>19.399999999999999</v>
      </c>
      <c r="X76">
        <v>62.76</v>
      </c>
      <c r="Y76">
        <v>0</v>
      </c>
      <c r="Z76">
        <v>8.2785772727272722</v>
      </c>
      <c r="AA76">
        <v>17.84194936708861</v>
      </c>
      <c r="AB76">
        <v>16.723204801200296</v>
      </c>
      <c r="AC76">
        <v>12.302491754358408</v>
      </c>
      <c r="AD76">
        <v>7.734535957607874</v>
      </c>
      <c r="AE76">
        <v>20.924093868281606</v>
      </c>
      <c r="AF76">
        <v>26.085299188640978</v>
      </c>
      <c r="AG76">
        <v>27.963688000000005</v>
      </c>
      <c r="AH76">
        <v>49.497554382259757</v>
      </c>
      <c r="AI76">
        <v>1.5108436763550666</v>
      </c>
      <c r="AJ76">
        <v>0</v>
      </c>
      <c r="AK76">
        <v>21.593210401891255</v>
      </c>
      <c r="AL76">
        <v>1.6785929432013769</v>
      </c>
      <c r="AM76">
        <v>6.6927951987996996</v>
      </c>
      <c r="AN76">
        <v>0</v>
      </c>
      <c r="AO76">
        <v>0</v>
      </c>
      <c r="AP76">
        <v>0.65001599999999993</v>
      </c>
      <c r="AQ76">
        <v>28.531066666666664</v>
      </c>
      <c r="AR76">
        <v>16.826557065217386</v>
      </c>
      <c r="AS76">
        <v>13.377763901278621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1057.2870551947728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385.48</v>
      </c>
      <c r="L77">
        <v>4.34</v>
      </c>
      <c r="M77">
        <v>61.45</v>
      </c>
      <c r="N77">
        <v>50.265608072689147</v>
      </c>
      <c r="O77">
        <v>71.009999999999991</v>
      </c>
      <c r="P77">
        <v>19.827988639821481</v>
      </c>
      <c r="Q77">
        <v>8.2200000000000006</v>
      </c>
      <c r="R77">
        <v>17.935609397944202</v>
      </c>
      <c r="S77">
        <v>11.17</v>
      </c>
      <c r="T77">
        <v>0</v>
      </c>
      <c r="U77">
        <v>60.510000000000005</v>
      </c>
      <c r="V77">
        <v>6.7056086387434544</v>
      </c>
      <c r="W77">
        <v>19.399999999999999</v>
      </c>
      <c r="X77">
        <v>62.76</v>
      </c>
      <c r="Y77">
        <v>0</v>
      </c>
      <c r="Z77">
        <v>8.2785772727272722</v>
      </c>
      <c r="AA77">
        <v>17.84194936708861</v>
      </c>
      <c r="AB77">
        <v>16.723204801200296</v>
      </c>
      <c r="AC77">
        <v>12.302491754358408</v>
      </c>
      <c r="AD77">
        <v>15.469071915215748</v>
      </c>
      <c r="AE77">
        <v>20.924093868281606</v>
      </c>
      <c r="AF77">
        <v>26.085299188640978</v>
      </c>
      <c r="AG77">
        <v>27.963688000000005</v>
      </c>
      <c r="AH77">
        <v>59.40584920802533</v>
      </c>
      <c r="AI77">
        <v>1.5108436763550666</v>
      </c>
      <c r="AJ77">
        <v>0</v>
      </c>
      <c r="AK77">
        <v>21.593210401891255</v>
      </c>
      <c r="AL77">
        <v>1.6785929432013769</v>
      </c>
      <c r="AM77">
        <v>6.6927951987996996</v>
      </c>
      <c r="AN77">
        <v>0</v>
      </c>
      <c r="AO77">
        <v>0</v>
      </c>
      <c r="AP77">
        <v>0.65001599999999993</v>
      </c>
      <c r="AQ77">
        <v>28.531066666666664</v>
      </c>
      <c r="AR77">
        <v>16.826557065217386</v>
      </c>
      <c r="AS77">
        <v>13.377763901278621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1074.9298859781463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385.48</v>
      </c>
      <c r="L78">
        <v>4.34</v>
      </c>
      <c r="M78">
        <v>61.45</v>
      </c>
      <c r="N78">
        <v>50.265608072689147</v>
      </c>
      <c r="O78">
        <v>71.009999999999991</v>
      </c>
      <c r="P78">
        <v>19.827988639821481</v>
      </c>
      <c r="Q78">
        <v>8.2200000000000006</v>
      </c>
      <c r="R78">
        <v>17.935609397944202</v>
      </c>
      <c r="S78">
        <v>11.17</v>
      </c>
      <c r="T78">
        <v>0</v>
      </c>
      <c r="U78">
        <v>60.510000000000005</v>
      </c>
      <c r="V78">
        <v>6.7056086387434544</v>
      </c>
      <c r="W78">
        <v>19.399999999999999</v>
      </c>
      <c r="X78">
        <v>62.76</v>
      </c>
      <c r="Y78">
        <v>0</v>
      </c>
      <c r="Z78">
        <v>8.2785772727272722</v>
      </c>
      <c r="AA78">
        <v>17.84194936708861</v>
      </c>
      <c r="AB78">
        <v>16.723204801200296</v>
      </c>
      <c r="AC78">
        <v>12.302491754358408</v>
      </c>
      <c r="AD78">
        <v>15.469071915215748</v>
      </c>
      <c r="AE78">
        <v>20.924093868281606</v>
      </c>
      <c r="AF78">
        <v>26.085299188640978</v>
      </c>
      <c r="AG78">
        <v>27.963688000000005</v>
      </c>
      <c r="AH78">
        <v>59.40584920802533</v>
      </c>
      <c r="AI78">
        <v>1.5108436763550666</v>
      </c>
      <c r="AJ78">
        <v>0</v>
      </c>
      <c r="AK78">
        <v>21.593210401891255</v>
      </c>
      <c r="AL78">
        <v>1.6785929432013769</v>
      </c>
      <c r="AM78">
        <v>6.6927951987996996</v>
      </c>
      <c r="AN78">
        <v>0</v>
      </c>
      <c r="AO78">
        <v>0</v>
      </c>
      <c r="AP78">
        <v>0.65001599999999993</v>
      </c>
      <c r="AQ78">
        <v>28.531066666666664</v>
      </c>
      <c r="AR78">
        <v>16.826557065217386</v>
      </c>
      <c r="AS78">
        <v>13.377763901278621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1074.9298859781463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385.48</v>
      </c>
      <c r="L79">
        <v>4.34</v>
      </c>
      <c r="M79">
        <v>61.45</v>
      </c>
      <c r="N79">
        <v>50.265608072689147</v>
      </c>
      <c r="O79">
        <v>71.009999999999991</v>
      </c>
      <c r="P79">
        <v>19.827988639821481</v>
      </c>
      <c r="Q79">
        <v>8.2200000000000006</v>
      </c>
      <c r="R79">
        <v>17.935609397944202</v>
      </c>
      <c r="S79">
        <v>11.17</v>
      </c>
      <c r="T79">
        <v>0</v>
      </c>
      <c r="U79">
        <v>60.510000000000005</v>
      </c>
      <c r="V79">
        <v>6.7056086387434544</v>
      </c>
      <c r="W79">
        <v>19.399999999999999</v>
      </c>
      <c r="X79">
        <v>62.76</v>
      </c>
      <c r="Y79">
        <v>0</v>
      </c>
      <c r="Z79">
        <v>8.2785772727272722</v>
      </c>
      <c r="AA79">
        <v>17.84194936708861</v>
      </c>
      <c r="AB79">
        <v>16.723204801200296</v>
      </c>
      <c r="AC79">
        <v>12.302491754358408</v>
      </c>
      <c r="AD79">
        <v>15.469071915215748</v>
      </c>
      <c r="AE79">
        <v>20.924093868281606</v>
      </c>
      <c r="AF79">
        <v>26.085299188640978</v>
      </c>
      <c r="AG79">
        <v>27.963688000000005</v>
      </c>
      <c r="AH79">
        <v>59.40584920802533</v>
      </c>
      <c r="AI79">
        <v>1.6162513747054199</v>
      </c>
      <c r="AJ79">
        <v>0</v>
      </c>
      <c r="AK79">
        <v>21.593210401891255</v>
      </c>
      <c r="AL79">
        <v>1.6785929432013769</v>
      </c>
      <c r="AM79">
        <v>6.6927951987996996</v>
      </c>
      <c r="AN79">
        <v>0</v>
      </c>
      <c r="AO79">
        <v>0</v>
      </c>
      <c r="AP79">
        <v>0.65001599999999993</v>
      </c>
      <c r="AQ79">
        <v>28.531066666666664</v>
      </c>
      <c r="AR79">
        <v>16.826557065217386</v>
      </c>
      <c r="AS79">
        <v>13.377763901278621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1075.0352936764966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385.48</v>
      </c>
      <c r="L80">
        <v>4.34</v>
      </c>
      <c r="M80">
        <v>61.45</v>
      </c>
      <c r="N80">
        <v>50.265608072689147</v>
      </c>
      <c r="O80">
        <v>71.009999999999991</v>
      </c>
      <c r="P80">
        <v>19.827988639821481</v>
      </c>
      <c r="Q80">
        <v>8.2200000000000006</v>
      </c>
      <c r="R80">
        <v>17.935609397944202</v>
      </c>
      <c r="S80">
        <v>11.17</v>
      </c>
      <c r="T80">
        <v>0</v>
      </c>
      <c r="U80">
        <v>60.510000000000005</v>
      </c>
      <c r="V80">
        <v>6.7056086387434544</v>
      </c>
      <c r="W80">
        <v>19.399999999999999</v>
      </c>
      <c r="X80">
        <v>62.76</v>
      </c>
      <c r="Y80">
        <v>0</v>
      </c>
      <c r="Z80">
        <v>8.2785772727272722</v>
      </c>
      <c r="AA80">
        <v>17.84194936708861</v>
      </c>
      <c r="AB80">
        <v>16.723204801200296</v>
      </c>
      <c r="AC80">
        <v>12.302491754358408</v>
      </c>
      <c r="AD80">
        <v>15.469071915215748</v>
      </c>
      <c r="AE80">
        <v>20.924093868281606</v>
      </c>
      <c r="AF80">
        <v>26.085299188640978</v>
      </c>
      <c r="AG80">
        <v>27.963688000000005</v>
      </c>
      <c r="AH80">
        <v>59.40584920802533</v>
      </c>
      <c r="AI80">
        <v>7.0008279654359766</v>
      </c>
      <c r="AJ80">
        <v>0</v>
      </c>
      <c r="AK80">
        <v>21.593210401891255</v>
      </c>
      <c r="AL80">
        <v>1.6785929432013769</v>
      </c>
      <c r="AM80">
        <v>6.6927951987996996</v>
      </c>
      <c r="AN80">
        <v>0</v>
      </c>
      <c r="AO80">
        <v>0</v>
      </c>
      <c r="AP80">
        <v>0.65001599999999993</v>
      </c>
      <c r="AQ80">
        <v>28.531066666666664</v>
      </c>
      <c r="AR80">
        <v>14.955475543478252</v>
      </c>
      <c r="AS80">
        <v>13.377763901278621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1078.5487887454881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385.48</v>
      </c>
      <c r="L81">
        <v>4.34</v>
      </c>
      <c r="M81">
        <v>61.45</v>
      </c>
      <c r="N81">
        <v>50.265608072689147</v>
      </c>
      <c r="O81">
        <v>71.009999999999991</v>
      </c>
      <c r="P81">
        <v>19.827988639821481</v>
      </c>
      <c r="Q81">
        <v>8.2200000000000006</v>
      </c>
      <c r="R81">
        <v>17.935609397944202</v>
      </c>
      <c r="S81">
        <v>11.17</v>
      </c>
      <c r="T81">
        <v>0</v>
      </c>
      <c r="U81">
        <v>60.510000000000005</v>
      </c>
      <c r="V81">
        <v>6.1756107954545456</v>
      </c>
      <c r="W81">
        <v>19.399999999999999</v>
      </c>
      <c r="X81">
        <v>62.76</v>
      </c>
      <c r="Y81">
        <v>0</v>
      </c>
      <c r="Z81">
        <v>8.2785772727272722</v>
      </c>
      <c r="AA81">
        <v>17.84194936708861</v>
      </c>
      <c r="AB81">
        <v>16.723204801200296</v>
      </c>
      <c r="AC81">
        <v>12.302491754358408</v>
      </c>
      <c r="AD81">
        <v>11.604000000000003</v>
      </c>
      <c r="AE81">
        <v>20.924093868281606</v>
      </c>
      <c r="AF81">
        <v>26.085299188640978</v>
      </c>
      <c r="AG81">
        <v>27.963688000000005</v>
      </c>
      <c r="AH81">
        <v>49.497554382259757</v>
      </c>
      <c r="AI81">
        <v>7.0008279654359766</v>
      </c>
      <c r="AJ81">
        <v>0</v>
      </c>
      <c r="AK81">
        <v>21.593210401891255</v>
      </c>
      <c r="AL81">
        <v>10.862361445783131</v>
      </c>
      <c r="AM81">
        <v>6.6927951987996996</v>
      </c>
      <c r="AN81">
        <v>0</v>
      </c>
      <c r="AO81">
        <v>0</v>
      </c>
      <c r="AP81">
        <v>0.65001599999999993</v>
      </c>
      <c r="AQ81">
        <v>28.531066666666664</v>
      </c>
      <c r="AR81">
        <v>14.955475543478252</v>
      </c>
      <c r="AS81">
        <v>13.377763901278621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1073.4291926637998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385.48</v>
      </c>
      <c r="L82">
        <v>4.34</v>
      </c>
      <c r="M82">
        <v>61.45</v>
      </c>
      <c r="N82">
        <v>50.265608072689147</v>
      </c>
      <c r="O82">
        <v>71.009999999999991</v>
      </c>
      <c r="P82">
        <v>19.827988639821481</v>
      </c>
      <c r="Q82">
        <v>8.2200000000000006</v>
      </c>
      <c r="R82">
        <v>17.935609397944202</v>
      </c>
      <c r="S82">
        <v>11.17</v>
      </c>
      <c r="T82">
        <v>0</v>
      </c>
      <c r="U82">
        <v>60.510000000000005</v>
      </c>
      <c r="V82">
        <v>6.1756107954545456</v>
      </c>
      <c r="W82">
        <v>19.399999999999999</v>
      </c>
      <c r="X82">
        <v>62.76</v>
      </c>
      <c r="Y82">
        <v>0</v>
      </c>
      <c r="Z82">
        <v>8.2785772727272722</v>
      </c>
      <c r="AA82">
        <v>17.84194936708861</v>
      </c>
      <c r="AB82">
        <v>16.723204801200296</v>
      </c>
      <c r="AC82">
        <v>12.302491754358408</v>
      </c>
      <c r="AD82">
        <v>7.734535957607874</v>
      </c>
      <c r="AE82">
        <v>20.924093868281606</v>
      </c>
      <c r="AF82">
        <v>26.085299188640978</v>
      </c>
      <c r="AG82">
        <v>27.963688000000005</v>
      </c>
      <c r="AH82">
        <v>39.598043505807809</v>
      </c>
      <c r="AI82">
        <v>7.0008279654359766</v>
      </c>
      <c r="AJ82">
        <v>0</v>
      </c>
      <c r="AK82">
        <v>21.593210401891255</v>
      </c>
      <c r="AL82">
        <v>50.9620817555938</v>
      </c>
      <c r="AM82">
        <v>6.6927951987996996</v>
      </c>
      <c r="AN82">
        <v>0</v>
      </c>
      <c r="AO82">
        <v>0</v>
      </c>
      <c r="AP82">
        <v>0.65001599999999993</v>
      </c>
      <c r="AQ82">
        <v>28.531066666666664</v>
      </c>
      <c r="AR82">
        <v>14.955475543478252</v>
      </c>
      <c r="AS82">
        <v>13.377763901278621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1099.7599380547665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385.48</v>
      </c>
      <c r="L83">
        <v>4.34</v>
      </c>
      <c r="M83">
        <v>61.45</v>
      </c>
      <c r="N83">
        <v>50.265608072689147</v>
      </c>
      <c r="O83">
        <v>71.009999999999991</v>
      </c>
      <c r="P83">
        <v>19.827988639821481</v>
      </c>
      <c r="Q83">
        <v>8.2200000000000006</v>
      </c>
      <c r="R83">
        <v>17.935609397944202</v>
      </c>
      <c r="S83">
        <v>11.17</v>
      </c>
      <c r="T83">
        <v>0</v>
      </c>
      <c r="U83">
        <v>60.510000000000005</v>
      </c>
      <c r="V83">
        <v>6.1756107954545456</v>
      </c>
      <c r="W83">
        <v>19.399999999999999</v>
      </c>
      <c r="X83">
        <v>62.76</v>
      </c>
      <c r="Y83">
        <v>0</v>
      </c>
      <c r="Z83">
        <v>5.5205154545454533</v>
      </c>
      <c r="AA83">
        <v>17.84194936708861</v>
      </c>
      <c r="AB83">
        <v>16.723204801200296</v>
      </c>
      <c r="AC83">
        <v>8.1914127532589909</v>
      </c>
      <c r="AD83">
        <v>7.734535957607874</v>
      </c>
      <c r="AE83">
        <v>13.94939591218774</v>
      </c>
      <c r="AF83">
        <v>12.186541582150102</v>
      </c>
      <c r="AG83">
        <v>27.963688000000005</v>
      </c>
      <c r="AH83">
        <v>29.69853262935586</v>
      </c>
      <c r="AI83">
        <v>7.0008279654359766</v>
      </c>
      <c r="AJ83">
        <v>0</v>
      </c>
      <c r="AK83">
        <v>21.593210401891255</v>
      </c>
      <c r="AL83">
        <v>50.9620817555938</v>
      </c>
      <c r="AM83">
        <v>6.6927951987996996</v>
      </c>
      <c r="AN83">
        <v>0</v>
      </c>
      <c r="AO83">
        <v>0</v>
      </c>
      <c r="AP83">
        <v>0.65001599999999993</v>
      </c>
      <c r="AQ83">
        <v>28.531066666666664</v>
      </c>
      <c r="AR83">
        <v>14.955475543478252</v>
      </c>
      <c r="AS83">
        <v>13.377763901278621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1062.1178307964483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385.48</v>
      </c>
      <c r="L84">
        <v>4.3400809988615379</v>
      </c>
      <c r="M84">
        <v>61.45</v>
      </c>
      <c r="N84">
        <v>50.265608072689147</v>
      </c>
      <c r="O84">
        <v>71.009999999999991</v>
      </c>
      <c r="P84">
        <v>19.827988639821481</v>
      </c>
      <c r="Q84">
        <v>8.2200000000000006</v>
      </c>
      <c r="R84">
        <v>17.935609397944202</v>
      </c>
      <c r="S84">
        <v>11.17</v>
      </c>
      <c r="T84">
        <v>0</v>
      </c>
      <c r="U84">
        <v>60.510000000000005</v>
      </c>
      <c r="V84">
        <v>6.1756107954545456</v>
      </c>
      <c r="W84">
        <v>19.399999999999999</v>
      </c>
      <c r="X84">
        <v>62.76</v>
      </c>
      <c r="Y84">
        <v>0</v>
      </c>
      <c r="Z84">
        <v>5.5205154545454533</v>
      </c>
      <c r="AA84">
        <v>17.84194936708861</v>
      </c>
      <c r="AB84">
        <v>16.723204801200296</v>
      </c>
      <c r="AC84">
        <v>4.0979024658394847</v>
      </c>
      <c r="AD84">
        <v>6.7067781983345958</v>
      </c>
      <c r="AE84">
        <v>13.94939591218774</v>
      </c>
      <c r="AF84">
        <v>5.926901622718054</v>
      </c>
      <c r="AG84">
        <v>27.963688000000005</v>
      </c>
      <c r="AH84">
        <v>29.69853262935586</v>
      </c>
      <c r="AI84">
        <v>7.0008279654359766</v>
      </c>
      <c r="AJ84">
        <v>0</v>
      </c>
      <c r="AK84">
        <v>21.593210401891255</v>
      </c>
      <c r="AL84">
        <v>50.9620817555938</v>
      </c>
      <c r="AM84">
        <v>6.6927951987996996</v>
      </c>
      <c r="AN84">
        <v>0</v>
      </c>
      <c r="AO84">
        <v>0</v>
      </c>
      <c r="AP84">
        <v>0.65001599999999993</v>
      </c>
      <c r="AQ84">
        <v>28.531066666666664</v>
      </c>
      <c r="AR84">
        <v>14.955475543478252</v>
      </c>
      <c r="AS84">
        <v>13.377763901278621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1050.7370037891853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385.48</v>
      </c>
      <c r="L85">
        <v>4.3400809988615379</v>
      </c>
      <c r="M85">
        <v>61.45</v>
      </c>
      <c r="N85">
        <v>50.265608072689147</v>
      </c>
      <c r="O85">
        <v>71.009999999999991</v>
      </c>
      <c r="P85">
        <v>19.827988639821481</v>
      </c>
      <c r="Q85">
        <v>8.8544719555330982</v>
      </c>
      <c r="R85">
        <v>17.935609397944202</v>
      </c>
      <c r="S85">
        <v>11.17</v>
      </c>
      <c r="T85">
        <v>0</v>
      </c>
      <c r="U85">
        <v>60.510000000000005</v>
      </c>
      <c r="V85">
        <v>6.1756107954545456</v>
      </c>
      <c r="W85">
        <v>19.399999999999999</v>
      </c>
      <c r="X85">
        <v>62.76</v>
      </c>
      <c r="Y85">
        <v>0</v>
      </c>
      <c r="Z85">
        <v>2.7580618181818175</v>
      </c>
      <c r="AA85">
        <v>17.84194936708861</v>
      </c>
      <c r="AB85">
        <v>5.5729377344336068</v>
      </c>
      <c r="AC85">
        <v>4.0979024658394847</v>
      </c>
      <c r="AD85">
        <v>3.3511930355791071</v>
      </c>
      <c r="AE85">
        <v>13.94939591218774</v>
      </c>
      <c r="AF85">
        <v>5.926901622718054</v>
      </c>
      <c r="AG85">
        <v>27.963688000000005</v>
      </c>
      <c r="AH85">
        <v>19.799021752903904</v>
      </c>
      <c r="AI85">
        <v>7.0008279654359766</v>
      </c>
      <c r="AJ85">
        <v>0</v>
      </c>
      <c r="AK85">
        <v>21.593210401891255</v>
      </c>
      <c r="AL85">
        <v>10.862361445783131</v>
      </c>
      <c r="AM85">
        <v>6.6927951987996996</v>
      </c>
      <c r="AN85">
        <v>0</v>
      </c>
      <c r="AO85">
        <v>0</v>
      </c>
      <c r="AP85">
        <v>0.65001599999999993</v>
      </c>
      <c r="AQ85">
        <v>28.531066666666664</v>
      </c>
      <c r="AR85">
        <v>14.955475543478252</v>
      </c>
      <c r="AS85">
        <v>13.377763901278621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984.10393869256973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385.48</v>
      </c>
      <c r="L86">
        <v>4.3400809988615379</v>
      </c>
      <c r="M86">
        <v>61.45</v>
      </c>
      <c r="N86">
        <v>50.265608072689147</v>
      </c>
      <c r="O86">
        <v>71.009999999999991</v>
      </c>
      <c r="P86">
        <v>19.827988639821481</v>
      </c>
      <c r="Q86">
        <v>8.98</v>
      </c>
      <c r="R86">
        <v>17.935609397944202</v>
      </c>
      <c r="S86">
        <v>11.17</v>
      </c>
      <c r="T86">
        <v>0</v>
      </c>
      <c r="U86">
        <v>60.510000000000005</v>
      </c>
      <c r="V86">
        <v>6.1756107954545456</v>
      </c>
      <c r="W86">
        <v>19.399999999999999</v>
      </c>
      <c r="X86">
        <v>62.76</v>
      </c>
      <c r="Y86">
        <v>0</v>
      </c>
      <c r="Z86">
        <v>2.7580618181818175</v>
      </c>
      <c r="AA86">
        <v>17.84194936708861</v>
      </c>
      <c r="AB86">
        <v>5.5729377344336068</v>
      </c>
      <c r="AC86">
        <v>4.0979024658394847</v>
      </c>
      <c r="AD86">
        <v>0</v>
      </c>
      <c r="AE86">
        <v>13.94939591218774</v>
      </c>
      <c r="AF86">
        <v>5.926901622718054</v>
      </c>
      <c r="AG86">
        <v>27.963688000000005</v>
      </c>
      <c r="AH86">
        <v>19.799021752903904</v>
      </c>
      <c r="AI86">
        <v>1.5108436763550666</v>
      </c>
      <c r="AJ86">
        <v>0</v>
      </c>
      <c r="AK86">
        <v>21.593210401891255</v>
      </c>
      <c r="AL86">
        <v>9.1912289156626485</v>
      </c>
      <c r="AM86">
        <v>6.6927951987996996</v>
      </c>
      <c r="AN86">
        <v>0</v>
      </c>
      <c r="AO86">
        <v>0</v>
      </c>
      <c r="AP86">
        <v>0.65001599999999993</v>
      </c>
      <c r="AQ86">
        <v>21.841931746031747</v>
      </c>
      <c r="AR86">
        <v>14.955475543478252</v>
      </c>
      <c r="AS86">
        <v>13.377763901278621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967.02802196162133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433.67</v>
      </c>
      <c r="L87">
        <v>4.3400809988615379</v>
      </c>
      <c r="M87">
        <v>61.45</v>
      </c>
      <c r="N87">
        <v>50.265608072689147</v>
      </c>
      <c r="O87">
        <v>71.009999999999991</v>
      </c>
      <c r="P87">
        <v>19.827988639821481</v>
      </c>
      <c r="Q87">
        <v>8.83</v>
      </c>
      <c r="R87">
        <v>17.935609397944202</v>
      </c>
      <c r="S87">
        <v>11.17</v>
      </c>
      <c r="T87">
        <v>0</v>
      </c>
      <c r="U87">
        <v>60.510000000000005</v>
      </c>
      <c r="V87">
        <v>6.1756107954545456</v>
      </c>
      <c r="W87">
        <v>19.399999999999999</v>
      </c>
      <c r="X87">
        <v>62.76</v>
      </c>
      <c r="Y87">
        <v>0</v>
      </c>
      <c r="Z87">
        <v>2.7580618181818175</v>
      </c>
      <c r="AA87">
        <v>17.84194936708861</v>
      </c>
      <c r="AB87">
        <v>5.5729377344336068</v>
      </c>
      <c r="AC87">
        <v>4.0979024658394847</v>
      </c>
      <c r="AD87">
        <v>0</v>
      </c>
      <c r="AE87">
        <v>6.9746979560938698</v>
      </c>
      <c r="AF87">
        <v>5.926901622718054</v>
      </c>
      <c r="AG87">
        <v>27.963688000000005</v>
      </c>
      <c r="AH87">
        <v>16.237130306230199</v>
      </c>
      <c r="AI87">
        <v>1.5108436763550666</v>
      </c>
      <c r="AJ87">
        <v>0</v>
      </c>
      <c r="AK87">
        <v>21.593210401891255</v>
      </c>
      <c r="AL87">
        <v>9.1912289156626485</v>
      </c>
      <c r="AM87">
        <v>6.6927951987996996</v>
      </c>
      <c r="AN87">
        <v>0</v>
      </c>
      <c r="AO87">
        <v>0</v>
      </c>
      <c r="AP87">
        <v>0.65001599999999993</v>
      </c>
      <c r="AQ87">
        <v>21.841931746031747</v>
      </c>
      <c r="AR87">
        <v>14.722688405797095</v>
      </c>
      <c r="AS87">
        <v>13.377763901278621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1004.2986454211729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491.12000000000006</v>
      </c>
      <c r="L88">
        <v>4.3400809988615379</v>
      </c>
      <c r="M88">
        <v>61.45</v>
      </c>
      <c r="N88">
        <v>50.265608072689147</v>
      </c>
      <c r="O88">
        <v>71.009999999999991</v>
      </c>
      <c r="P88">
        <v>19.827988639821481</v>
      </c>
      <c r="Q88">
        <v>8.83</v>
      </c>
      <c r="R88">
        <v>17.935609397944202</v>
      </c>
      <c r="S88">
        <v>11.17</v>
      </c>
      <c r="T88">
        <v>0</v>
      </c>
      <c r="U88">
        <v>60.510000000000005</v>
      </c>
      <c r="V88">
        <v>6.1756107954545456</v>
      </c>
      <c r="W88">
        <v>19.399999999999999</v>
      </c>
      <c r="X88">
        <v>62.76</v>
      </c>
      <c r="Y88">
        <v>0</v>
      </c>
      <c r="Z88">
        <v>2.7580618181818175</v>
      </c>
      <c r="AA88">
        <v>17.84194936708861</v>
      </c>
      <c r="AB88">
        <v>5.5729377344336068</v>
      </c>
      <c r="AC88">
        <v>4.0979024658394847</v>
      </c>
      <c r="AD88">
        <v>0</v>
      </c>
      <c r="AE88">
        <v>6.9746979560938698</v>
      </c>
      <c r="AF88">
        <v>5.926901622718054</v>
      </c>
      <c r="AG88">
        <v>27.963688000000005</v>
      </c>
      <c r="AH88">
        <v>8.0153537486800417</v>
      </c>
      <c r="AI88">
        <v>1.5108436763550666</v>
      </c>
      <c r="AJ88">
        <v>0</v>
      </c>
      <c r="AK88">
        <v>21.593210401891255</v>
      </c>
      <c r="AL88">
        <v>9.1912289156626485</v>
      </c>
      <c r="AM88">
        <v>6.6927951987996996</v>
      </c>
      <c r="AN88">
        <v>0</v>
      </c>
      <c r="AO88">
        <v>0</v>
      </c>
      <c r="AP88">
        <v>0.65001599999999993</v>
      </c>
      <c r="AQ88">
        <v>20.954668253968251</v>
      </c>
      <c r="AR88">
        <v>14.722688405797095</v>
      </c>
      <c r="AS88">
        <v>13.377763901278621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1052.6396053715591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491.12000000000006</v>
      </c>
      <c r="L89">
        <v>7.78</v>
      </c>
      <c r="M89">
        <v>61.45</v>
      </c>
      <c r="N89">
        <v>50.265608072689147</v>
      </c>
      <c r="O89">
        <v>71.009999999999991</v>
      </c>
      <c r="P89">
        <v>19.827988639821481</v>
      </c>
      <c r="Q89">
        <v>8.83</v>
      </c>
      <c r="R89">
        <v>17.935609397944202</v>
      </c>
      <c r="S89">
        <v>11.17</v>
      </c>
      <c r="T89">
        <v>0</v>
      </c>
      <c r="U89">
        <v>60.510000000000005</v>
      </c>
      <c r="V89">
        <v>6.1756107954545456</v>
      </c>
      <c r="W89">
        <v>19.399999999999999</v>
      </c>
      <c r="X89">
        <v>62.76</v>
      </c>
      <c r="Y89">
        <v>0</v>
      </c>
      <c r="Z89">
        <v>2.7580618181818175</v>
      </c>
      <c r="AA89">
        <v>17.84194936708861</v>
      </c>
      <c r="AB89">
        <v>5.5729377344336068</v>
      </c>
      <c r="AC89">
        <v>4.0979024658394847</v>
      </c>
      <c r="AD89">
        <v>0</v>
      </c>
      <c r="AE89">
        <v>6.9746979560938698</v>
      </c>
      <c r="AF89">
        <v>5.926901622718054</v>
      </c>
      <c r="AG89">
        <v>27.963688000000005</v>
      </c>
      <c r="AH89">
        <v>8.0153537486800417</v>
      </c>
      <c r="AI89">
        <v>6.8998122545168883</v>
      </c>
      <c r="AJ89">
        <v>0</v>
      </c>
      <c r="AK89">
        <v>21.593210401891255</v>
      </c>
      <c r="AL89">
        <v>9.1912289156626485</v>
      </c>
      <c r="AM89">
        <v>4.4574718679669916</v>
      </c>
      <c r="AN89">
        <v>0</v>
      </c>
      <c r="AO89">
        <v>0</v>
      </c>
      <c r="AP89">
        <v>0.65001599999999993</v>
      </c>
      <c r="AQ89">
        <v>20.954668253968251</v>
      </c>
      <c r="AR89">
        <v>14.722688405797095</v>
      </c>
      <c r="AS89">
        <v>13.377763901278621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1059.2331696200265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491.12000000000006</v>
      </c>
      <c r="L90">
        <v>7.780144274455262</v>
      </c>
      <c r="M90">
        <v>61.45</v>
      </c>
      <c r="N90">
        <v>50.265608072689147</v>
      </c>
      <c r="O90">
        <v>71.009999999999991</v>
      </c>
      <c r="P90">
        <v>19.827988639821481</v>
      </c>
      <c r="Q90">
        <v>8.83</v>
      </c>
      <c r="R90">
        <v>17.935609397944202</v>
      </c>
      <c r="S90">
        <v>11.17</v>
      </c>
      <c r="T90">
        <v>0</v>
      </c>
      <c r="U90">
        <v>60.510000000000005</v>
      </c>
      <c r="V90">
        <v>6.1756107954545456</v>
      </c>
      <c r="W90">
        <v>19.399999999999999</v>
      </c>
      <c r="X90">
        <v>62.76</v>
      </c>
      <c r="Y90">
        <v>0</v>
      </c>
      <c r="Z90">
        <v>2.7580618181818175</v>
      </c>
      <c r="AA90">
        <v>11.894632911392407</v>
      </c>
      <c r="AB90">
        <v>5.5729377344336068</v>
      </c>
      <c r="AC90">
        <v>4.0979024658394847</v>
      </c>
      <c r="AD90">
        <v>0</v>
      </c>
      <c r="AE90">
        <v>6.9746979560938698</v>
      </c>
      <c r="AF90">
        <v>5.926901622718054</v>
      </c>
      <c r="AG90">
        <v>27.963688000000005</v>
      </c>
      <c r="AH90">
        <v>0</v>
      </c>
      <c r="AI90">
        <v>6.8998122545168883</v>
      </c>
      <c r="AJ90">
        <v>0</v>
      </c>
      <c r="AK90">
        <v>21.593210401891255</v>
      </c>
      <c r="AL90">
        <v>9.1912289156626485</v>
      </c>
      <c r="AM90">
        <v>4.4574718679669916</v>
      </c>
      <c r="AN90">
        <v>0</v>
      </c>
      <c r="AO90">
        <v>0</v>
      </c>
      <c r="AP90">
        <v>0.65001599999999993</v>
      </c>
      <c r="AQ90">
        <v>13.967468253968253</v>
      </c>
      <c r="AR90">
        <v>14.722688405797095</v>
      </c>
      <c r="AS90">
        <v>13.377763901278621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1038.2834436901057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491.12000000000006</v>
      </c>
      <c r="L91">
        <v>7.780144274455262</v>
      </c>
      <c r="M91">
        <v>61.45</v>
      </c>
      <c r="N91">
        <v>50.265608072689147</v>
      </c>
      <c r="O91">
        <v>71.009999999999991</v>
      </c>
      <c r="P91">
        <v>19.827988639821481</v>
      </c>
      <c r="Q91">
        <v>8.83</v>
      </c>
      <c r="R91">
        <v>17.935609397944202</v>
      </c>
      <c r="S91">
        <v>11.17</v>
      </c>
      <c r="T91">
        <v>0</v>
      </c>
      <c r="U91">
        <v>60.510000000000005</v>
      </c>
      <c r="V91">
        <v>6.1756107954545456</v>
      </c>
      <c r="W91">
        <v>19.399999999999999</v>
      </c>
      <c r="X91">
        <v>62.76</v>
      </c>
      <c r="Y91">
        <v>0</v>
      </c>
      <c r="Z91">
        <v>2.7580618181818175</v>
      </c>
      <c r="AA91">
        <v>11.894632911392407</v>
      </c>
      <c r="AB91">
        <v>5.5729377344336068</v>
      </c>
      <c r="AC91">
        <v>4.0979024658394847</v>
      </c>
      <c r="AD91">
        <v>0</v>
      </c>
      <c r="AE91">
        <v>6.9746979560938698</v>
      </c>
      <c r="AF91">
        <v>5.926901622718054</v>
      </c>
      <c r="AG91">
        <v>27.963688000000005</v>
      </c>
      <c r="AH91">
        <v>0</v>
      </c>
      <c r="AI91">
        <v>6.8998122545168883</v>
      </c>
      <c r="AJ91">
        <v>0</v>
      </c>
      <c r="AK91">
        <v>21.593210401891255</v>
      </c>
      <c r="AL91">
        <v>9.1912289156626485</v>
      </c>
      <c r="AM91">
        <v>4.4574718679669916</v>
      </c>
      <c r="AN91">
        <v>0</v>
      </c>
      <c r="AO91">
        <v>0</v>
      </c>
      <c r="AP91">
        <v>0.65001599999999993</v>
      </c>
      <c r="AQ91">
        <v>13.967468253968253</v>
      </c>
      <c r="AR91">
        <v>14.722688405797095</v>
      </c>
      <c r="AS91">
        <v>13.377763901278621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1038.2834436901057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491.12000000000006</v>
      </c>
      <c r="L92">
        <v>7.780144274455262</v>
      </c>
      <c r="M92">
        <v>61.45</v>
      </c>
      <c r="N92">
        <v>50.265608072689147</v>
      </c>
      <c r="O92">
        <v>71.009999999999991</v>
      </c>
      <c r="P92">
        <v>19.827988639821481</v>
      </c>
      <c r="Q92">
        <v>8.83</v>
      </c>
      <c r="R92">
        <v>17.935609397944202</v>
      </c>
      <c r="S92">
        <v>11.17</v>
      </c>
      <c r="T92">
        <v>0</v>
      </c>
      <c r="U92">
        <v>60.510000000000005</v>
      </c>
      <c r="V92">
        <v>6.1756107954545456</v>
      </c>
      <c r="W92">
        <v>19.399999999999999</v>
      </c>
      <c r="X92">
        <v>62.76</v>
      </c>
      <c r="Y92">
        <v>0</v>
      </c>
      <c r="Z92">
        <v>2.7580618181818175</v>
      </c>
      <c r="AA92">
        <v>11.894632911392407</v>
      </c>
      <c r="AB92">
        <v>5.5729377344336068</v>
      </c>
      <c r="AC92">
        <v>4.0979024658394847</v>
      </c>
      <c r="AD92">
        <v>0</v>
      </c>
      <c r="AE92">
        <v>6.9746979560938698</v>
      </c>
      <c r="AF92">
        <v>5.926901622718054</v>
      </c>
      <c r="AG92">
        <v>27.963688000000005</v>
      </c>
      <c r="AH92">
        <v>0</v>
      </c>
      <c r="AI92">
        <v>6.8998122545168883</v>
      </c>
      <c r="AJ92">
        <v>0</v>
      </c>
      <c r="AK92">
        <v>21.593210401891255</v>
      </c>
      <c r="AL92">
        <v>19.218024096385541</v>
      </c>
      <c r="AM92">
        <v>2.2309317329332332</v>
      </c>
      <c r="AN92">
        <v>0</v>
      </c>
      <c r="AO92">
        <v>0</v>
      </c>
      <c r="AP92">
        <v>0.65001599999999993</v>
      </c>
      <c r="AQ92">
        <v>13.967468253968253</v>
      </c>
      <c r="AR92">
        <v>14.722688405797095</v>
      </c>
      <c r="AS92">
        <v>13.377763901278621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1046.0836987357948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491.12000000000006</v>
      </c>
      <c r="L93">
        <v>7.780144274455262</v>
      </c>
      <c r="M93">
        <v>61.45</v>
      </c>
      <c r="N93">
        <v>50.265608072689147</v>
      </c>
      <c r="O93">
        <v>71.009999999999991</v>
      </c>
      <c r="P93">
        <v>19.827988639821481</v>
      </c>
      <c r="Q93">
        <v>8.83</v>
      </c>
      <c r="R93">
        <v>17.935609397944202</v>
      </c>
      <c r="S93">
        <v>11.17</v>
      </c>
      <c r="T93">
        <v>0</v>
      </c>
      <c r="U93">
        <v>60.510000000000005</v>
      </c>
      <c r="V93">
        <v>6.1756107954545456</v>
      </c>
      <c r="W93">
        <v>19.399999999999999</v>
      </c>
      <c r="X93">
        <v>62.76</v>
      </c>
      <c r="Y93">
        <v>0</v>
      </c>
      <c r="Z93">
        <v>2.7580618181818175</v>
      </c>
      <c r="AA93">
        <v>11.894632911392407</v>
      </c>
      <c r="AB93">
        <v>5.5729377344336068</v>
      </c>
      <c r="AC93">
        <v>4.0979024658394847</v>
      </c>
      <c r="AD93">
        <v>0</v>
      </c>
      <c r="AE93">
        <v>6.9746979560938698</v>
      </c>
      <c r="AF93">
        <v>5.926901622718054</v>
      </c>
      <c r="AG93">
        <v>27.963688000000005</v>
      </c>
      <c r="AH93">
        <v>0</v>
      </c>
      <c r="AI93">
        <v>6.8998122545168883</v>
      </c>
      <c r="AJ93">
        <v>0</v>
      </c>
      <c r="AK93">
        <v>21.593210401891255</v>
      </c>
      <c r="AL93">
        <v>19.218024096385541</v>
      </c>
      <c r="AM93">
        <v>2.2309317329332332</v>
      </c>
      <c r="AN93">
        <v>0</v>
      </c>
      <c r="AO93">
        <v>0</v>
      </c>
      <c r="AP93">
        <v>0.65001599999999993</v>
      </c>
      <c r="AQ93">
        <v>13.967468253968253</v>
      </c>
      <c r="AR93">
        <v>14.722688405797095</v>
      </c>
      <c r="AS93">
        <v>13.377763901278621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1046.0836987357948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491.12000000000006</v>
      </c>
      <c r="L94">
        <v>7.780144274455262</v>
      </c>
      <c r="M94">
        <v>61.45</v>
      </c>
      <c r="N94">
        <v>50.265608072689147</v>
      </c>
      <c r="O94">
        <v>71.009999999999991</v>
      </c>
      <c r="P94">
        <v>19.827988639821481</v>
      </c>
      <c r="Q94">
        <v>8.83</v>
      </c>
      <c r="R94">
        <v>17.935609397944202</v>
      </c>
      <c r="S94">
        <v>11.17</v>
      </c>
      <c r="T94">
        <v>0</v>
      </c>
      <c r="U94">
        <v>60.510000000000005</v>
      </c>
      <c r="V94">
        <v>6.1756107954545456</v>
      </c>
      <c r="W94">
        <v>19.399999999999999</v>
      </c>
      <c r="X94">
        <v>62.76</v>
      </c>
      <c r="Y94">
        <v>0</v>
      </c>
      <c r="Z94">
        <v>2.7580618181818175</v>
      </c>
      <c r="AA94">
        <v>11.894632911392407</v>
      </c>
      <c r="AB94">
        <v>5.5729377344336068</v>
      </c>
      <c r="AC94">
        <v>4.0979024658394847</v>
      </c>
      <c r="AD94">
        <v>0</v>
      </c>
      <c r="AE94">
        <v>6.9746979560938698</v>
      </c>
      <c r="AF94">
        <v>5.926901622718054</v>
      </c>
      <c r="AG94">
        <v>27.963688000000005</v>
      </c>
      <c r="AH94">
        <v>0</v>
      </c>
      <c r="AI94">
        <v>6.8998122545168883</v>
      </c>
      <c r="AJ94">
        <v>0</v>
      </c>
      <c r="AK94">
        <v>21.593210401891255</v>
      </c>
      <c r="AL94">
        <v>19.218024096385541</v>
      </c>
      <c r="AM94">
        <v>2.2309317329332332</v>
      </c>
      <c r="AN94">
        <v>0</v>
      </c>
      <c r="AO94">
        <v>0</v>
      </c>
      <c r="AP94">
        <v>0.65001599999999993</v>
      </c>
      <c r="AQ94">
        <v>13.967468253968253</v>
      </c>
      <c r="AR94">
        <v>14.722688405797095</v>
      </c>
      <c r="AS94">
        <v>13.377763901278621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1046.0836987357948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491.12000000000006</v>
      </c>
      <c r="L95">
        <v>7.780144274455262</v>
      </c>
      <c r="M95">
        <v>61.45</v>
      </c>
      <c r="N95">
        <v>50.265608072689147</v>
      </c>
      <c r="O95">
        <v>71.009999999999991</v>
      </c>
      <c r="P95">
        <v>19.827988639821481</v>
      </c>
      <c r="Q95">
        <v>8.8212182993535553</v>
      </c>
      <c r="R95">
        <v>17.935609397944202</v>
      </c>
      <c r="S95">
        <v>11.17</v>
      </c>
      <c r="T95">
        <v>0</v>
      </c>
      <c r="U95">
        <v>60.510000000000005</v>
      </c>
      <c r="V95">
        <v>6.1756107954545456</v>
      </c>
      <c r="W95">
        <v>19.399999999999999</v>
      </c>
      <c r="X95">
        <v>62.76</v>
      </c>
      <c r="Y95">
        <v>0</v>
      </c>
      <c r="Z95">
        <v>5.5205154545454533</v>
      </c>
      <c r="AA95">
        <v>5.0161265822784822</v>
      </c>
      <c r="AB95">
        <v>5.5729377344336068</v>
      </c>
      <c r="AC95">
        <v>4.0979024658394847</v>
      </c>
      <c r="AD95">
        <v>0</v>
      </c>
      <c r="AE95">
        <v>6.9746979560938698</v>
      </c>
      <c r="AF95">
        <v>5.926901622718054</v>
      </c>
      <c r="AG95">
        <v>27.963688000000005</v>
      </c>
      <c r="AH95">
        <v>0</v>
      </c>
      <c r="AI95">
        <v>0</v>
      </c>
      <c r="AJ95">
        <v>0</v>
      </c>
      <c r="AK95">
        <v>21.593210401891255</v>
      </c>
      <c r="AL95">
        <v>19.218024096385541</v>
      </c>
      <c r="AM95">
        <v>0</v>
      </c>
      <c r="AN95">
        <v>0</v>
      </c>
      <c r="AO95">
        <v>0</v>
      </c>
      <c r="AP95">
        <v>0.65001599999999993</v>
      </c>
      <c r="AQ95">
        <v>13.967468253968253</v>
      </c>
      <c r="AR95">
        <v>14.722688405797095</v>
      </c>
      <c r="AS95">
        <v>13.377763901278621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1032.8281203549479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491.12000000000006</v>
      </c>
      <c r="L96">
        <v>7.780144274455262</v>
      </c>
      <c r="M96">
        <v>61.45</v>
      </c>
      <c r="N96">
        <v>50.265608072689147</v>
      </c>
      <c r="O96">
        <v>71.009999999999991</v>
      </c>
      <c r="P96">
        <v>19.827988639821481</v>
      </c>
      <c r="Q96">
        <v>8.8212182993535553</v>
      </c>
      <c r="R96">
        <v>17.935609397944202</v>
      </c>
      <c r="S96">
        <v>11.17</v>
      </c>
      <c r="T96">
        <v>0</v>
      </c>
      <c r="U96">
        <v>60.510000000000005</v>
      </c>
      <c r="V96">
        <v>6.1756107954545456</v>
      </c>
      <c r="W96">
        <v>19.399999999999999</v>
      </c>
      <c r="X96">
        <v>62.76</v>
      </c>
      <c r="Y96">
        <v>0</v>
      </c>
      <c r="Z96">
        <v>5.5205154545454533</v>
      </c>
      <c r="AA96">
        <v>5.0161265822784822</v>
      </c>
      <c r="AB96">
        <v>5.5729377344336068</v>
      </c>
      <c r="AC96">
        <v>4.0979024658394847</v>
      </c>
      <c r="AD96">
        <v>0</v>
      </c>
      <c r="AE96">
        <v>6.9746979560938698</v>
      </c>
      <c r="AF96">
        <v>5.926901622718054</v>
      </c>
      <c r="AG96">
        <v>27.963688000000005</v>
      </c>
      <c r="AH96">
        <v>0</v>
      </c>
      <c r="AI96">
        <v>0</v>
      </c>
      <c r="AJ96">
        <v>0</v>
      </c>
      <c r="AK96">
        <v>21.593210401891255</v>
      </c>
      <c r="AL96">
        <v>19.218024096385541</v>
      </c>
      <c r="AM96">
        <v>0</v>
      </c>
      <c r="AN96">
        <v>0</v>
      </c>
      <c r="AO96">
        <v>0</v>
      </c>
      <c r="AP96">
        <v>0.65001599999999993</v>
      </c>
      <c r="AQ96">
        <v>13.967468253968253</v>
      </c>
      <c r="AR96">
        <v>14.722688405797095</v>
      </c>
      <c r="AS96">
        <v>13.377763901278621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1032.8281203549479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509.62</v>
      </c>
      <c r="L97">
        <v>5.08</v>
      </c>
      <c r="M97">
        <v>61.45</v>
      </c>
      <c r="N97">
        <v>50.265608072689147</v>
      </c>
      <c r="O97">
        <v>71.009999999999991</v>
      </c>
      <c r="P97">
        <v>19.827988639821481</v>
      </c>
      <c r="Q97">
        <v>8.8212182993535553</v>
      </c>
      <c r="R97">
        <v>17.935609397944202</v>
      </c>
      <c r="S97">
        <v>11.17</v>
      </c>
      <c r="T97">
        <v>0</v>
      </c>
      <c r="U97">
        <v>60.510000000000005</v>
      </c>
      <c r="V97">
        <v>6.1756107954545456</v>
      </c>
      <c r="W97">
        <v>19.399999999999999</v>
      </c>
      <c r="X97">
        <v>62.76</v>
      </c>
      <c r="Y97">
        <v>0</v>
      </c>
      <c r="Z97">
        <v>5.5205154545454533</v>
      </c>
      <c r="AA97">
        <v>5.0161265822784822</v>
      </c>
      <c r="AB97">
        <v>5.5729377344336068</v>
      </c>
      <c r="AC97">
        <v>4.0979024658394847</v>
      </c>
      <c r="AD97">
        <v>0</v>
      </c>
      <c r="AE97">
        <v>6.9746979560938698</v>
      </c>
      <c r="AF97">
        <v>5.926901622718054</v>
      </c>
      <c r="AG97">
        <v>27.963688000000005</v>
      </c>
      <c r="AH97">
        <v>0</v>
      </c>
      <c r="AI97">
        <v>0</v>
      </c>
      <c r="AJ97">
        <v>0</v>
      </c>
      <c r="AK97">
        <v>21.593210401891255</v>
      </c>
      <c r="AL97">
        <v>19.218024096385541</v>
      </c>
      <c r="AM97">
        <v>0</v>
      </c>
      <c r="AN97">
        <v>0</v>
      </c>
      <c r="AO97">
        <v>0</v>
      </c>
      <c r="AP97">
        <v>0.65001599999999993</v>
      </c>
      <c r="AQ97">
        <v>6.9872000000000005</v>
      </c>
      <c r="AR97">
        <v>14.722688405797095</v>
      </c>
      <c r="AS97">
        <v>13.377763901278621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1041.6477078265245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509.62</v>
      </c>
      <c r="L98">
        <v>5.08</v>
      </c>
      <c r="M98">
        <v>61.45</v>
      </c>
      <c r="N98">
        <v>50.265608072689147</v>
      </c>
      <c r="O98">
        <v>71.009999999999991</v>
      </c>
      <c r="P98">
        <v>19.827988639821481</v>
      </c>
      <c r="Q98">
        <v>8.8212182993535553</v>
      </c>
      <c r="R98">
        <v>17.935609397944202</v>
      </c>
      <c r="S98">
        <v>11.17</v>
      </c>
      <c r="T98">
        <v>0</v>
      </c>
      <c r="U98">
        <v>60.510000000000005</v>
      </c>
      <c r="V98">
        <v>6.1756107954545456</v>
      </c>
      <c r="W98">
        <v>19.399999999999999</v>
      </c>
      <c r="X98">
        <v>62.76</v>
      </c>
      <c r="Y98">
        <v>0</v>
      </c>
      <c r="Z98">
        <v>5.5205154545454533</v>
      </c>
      <c r="AA98">
        <v>0</v>
      </c>
      <c r="AB98">
        <v>5.5729377344336068</v>
      </c>
      <c r="AC98">
        <v>0</v>
      </c>
      <c r="AD98">
        <v>0</v>
      </c>
      <c r="AE98">
        <v>6.9746979560938698</v>
      </c>
      <c r="AF98">
        <v>5.926901622718054</v>
      </c>
      <c r="AG98">
        <v>27.963688000000005</v>
      </c>
      <c r="AH98">
        <v>0</v>
      </c>
      <c r="AI98">
        <v>0</v>
      </c>
      <c r="AJ98">
        <v>0</v>
      </c>
      <c r="AK98">
        <v>21.593210401891255</v>
      </c>
      <c r="AL98">
        <v>19.218024096385541</v>
      </c>
      <c r="AM98">
        <v>0</v>
      </c>
      <c r="AN98">
        <v>0</v>
      </c>
      <c r="AO98">
        <v>0</v>
      </c>
      <c r="AP98">
        <v>0.65001599999999993</v>
      </c>
      <c r="AQ98">
        <v>6.9872000000000005</v>
      </c>
      <c r="AR98">
        <v>14.722688405797095</v>
      </c>
      <c r="AS98">
        <v>13.377763901278621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1032.5336787784065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8.4145863683064093</v>
      </c>
      <c r="L99">
        <f t="shared" si="2"/>
        <v>0.12605865436893221</v>
      </c>
      <c r="M99">
        <f t="shared" si="2"/>
        <v>1.3704274999999984</v>
      </c>
      <c r="N99">
        <f t="shared" si="2"/>
        <v>1.1388869008621629</v>
      </c>
      <c r="O99">
        <f t="shared" si="2"/>
        <v>1.7042400000000038</v>
      </c>
      <c r="P99">
        <f t="shared" si="2"/>
        <v>0.43096594690386081</v>
      </c>
      <c r="Q99">
        <f t="shared" si="2"/>
        <v>0.17674190690759878</v>
      </c>
      <c r="R99">
        <f t="shared" si="2"/>
        <v>0.36428264725474563</v>
      </c>
      <c r="S99">
        <f t="shared" si="2"/>
        <v>0.23202555141561118</v>
      </c>
      <c r="T99">
        <f t="shared" si="2"/>
        <v>0</v>
      </c>
      <c r="U99">
        <f t="shared" si="2"/>
        <v>1.4436000000000031</v>
      </c>
      <c r="V99">
        <f t="shared" si="2"/>
        <v>0.16077800881864027</v>
      </c>
      <c r="W99">
        <f t="shared" si="2"/>
        <v>0.43347861546920935</v>
      </c>
      <c r="X99">
        <f t="shared" si="2"/>
        <v>1.3960444422913827</v>
      </c>
      <c r="Y99">
        <f t="shared" si="2"/>
        <v>0</v>
      </c>
      <c r="Z99">
        <f t="shared" si="2"/>
        <v>0.11659728295454547</v>
      </c>
      <c r="AA99">
        <f t="shared" si="2"/>
        <v>0.13041599683544305</v>
      </c>
      <c r="AB99">
        <f t="shared" si="2"/>
        <v>0.13477374793698405</v>
      </c>
      <c r="AC99">
        <f t="shared" si="2"/>
        <v>7.8907681404114929E-2</v>
      </c>
      <c r="AD99">
        <f t="shared" si="2"/>
        <v>6.2071737320211977E-2</v>
      </c>
      <c r="AE99">
        <f t="shared" si="2"/>
        <v>0.19006051930355791</v>
      </c>
      <c r="AF99">
        <f t="shared" si="2"/>
        <v>0.19846801977687648</v>
      </c>
      <c r="AG99">
        <f t="shared" si="2"/>
        <v>0.67112851199999957</v>
      </c>
      <c r="AH99">
        <f t="shared" si="2"/>
        <v>0.29058841520591333</v>
      </c>
      <c r="AI99">
        <f t="shared" si="2"/>
        <v>4.1759016496465032E-2</v>
      </c>
      <c r="AJ99">
        <f t="shared" si="2"/>
        <v>0</v>
      </c>
      <c r="AK99">
        <f t="shared" si="2"/>
        <v>0.51823704964538908</v>
      </c>
      <c r="AL99">
        <f t="shared" si="2"/>
        <v>0.42541140490533602</v>
      </c>
      <c r="AM99">
        <f t="shared" si="2"/>
        <v>8.4655734808702143E-2</v>
      </c>
      <c r="AN99">
        <f t="shared" si="2"/>
        <v>0</v>
      </c>
      <c r="AO99">
        <f t="shared" si="2"/>
        <v>0</v>
      </c>
      <c r="AP99">
        <f t="shared" si="2"/>
        <v>1.4300352000000011E-2</v>
      </c>
      <c r="AQ99">
        <f t="shared" si="2"/>
        <v>0.28519975873015868</v>
      </c>
      <c r="AR99">
        <f t="shared" si="2"/>
        <v>0.36384629619565168</v>
      </c>
      <c r="AS99">
        <f t="shared" si="2"/>
        <v>0.3225222524531664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21.321060320571064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158.20000000000002</v>
      </c>
      <c r="L3">
        <v>53.850998609179413</v>
      </c>
      <c r="M3">
        <v>0</v>
      </c>
      <c r="N3">
        <v>29.067460248121613</v>
      </c>
      <c r="O3">
        <v>48.809999999999995</v>
      </c>
      <c r="P3">
        <v>49.75</v>
      </c>
      <c r="Q3">
        <v>4.88</v>
      </c>
      <c r="R3">
        <v>10.377459618208519</v>
      </c>
      <c r="S3">
        <v>6.47</v>
      </c>
      <c r="T3">
        <v>0</v>
      </c>
      <c r="U3">
        <v>316.12</v>
      </c>
      <c r="V3">
        <v>4.4525385054192812</v>
      </c>
      <c r="W3">
        <v>11.22</v>
      </c>
      <c r="X3">
        <v>36.299999999999997</v>
      </c>
      <c r="Y3">
        <v>0</v>
      </c>
      <c r="Z3">
        <v>3.1927799999999995</v>
      </c>
      <c r="AA3">
        <v>0</v>
      </c>
      <c r="AB3">
        <v>3.2234313578394604</v>
      </c>
      <c r="AC3">
        <v>2.3695005497094388</v>
      </c>
      <c r="AD3">
        <v>0</v>
      </c>
      <c r="AE3">
        <v>4.0331112793338386</v>
      </c>
      <c r="AF3">
        <v>0</v>
      </c>
      <c r="AG3">
        <v>0</v>
      </c>
      <c r="AH3">
        <v>0</v>
      </c>
      <c r="AI3">
        <v>0</v>
      </c>
      <c r="AJ3">
        <v>0</v>
      </c>
      <c r="AK3">
        <v>12.485632781717889</v>
      </c>
      <c r="AL3">
        <v>6.5419759036144596</v>
      </c>
      <c r="AM3">
        <v>0</v>
      </c>
      <c r="AN3">
        <v>0</v>
      </c>
      <c r="AO3">
        <v>0</v>
      </c>
      <c r="AP3">
        <v>0</v>
      </c>
      <c r="AQ3">
        <v>0</v>
      </c>
      <c r="AR3">
        <v>8.6482065217391284</v>
      </c>
      <c r="AS3">
        <v>8.1335370205173962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778.12663239540041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158.20000000000002</v>
      </c>
      <c r="L4">
        <v>53.850998609179413</v>
      </c>
      <c r="M4">
        <v>0</v>
      </c>
      <c r="N4">
        <v>29.067460248121613</v>
      </c>
      <c r="O4">
        <v>48.809999999999995</v>
      </c>
      <c r="P4">
        <v>49.75</v>
      </c>
      <c r="Q4">
        <v>4.88</v>
      </c>
      <c r="R4">
        <v>10.377459618208519</v>
      </c>
      <c r="S4">
        <v>6.47</v>
      </c>
      <c r="T4">
        <v>0</v>
      </c>
      <c r="U4">
        <v>316.17</v>
      </c>
      <c r="V4">
        <v>4.4525385054192812</v>
      </c>
      <c r="W4">
        <v>11.22</v>
      </c>
      <c r="X4">
        <v>36.299999999999997</v>
      </c>
      <c r="Y4">
        <v>0</v>
      </c>
      <c r="Z4">
        <v>3.1927799999999995</v>
      </c>
      <c r="AA4">
        <v>0</v>
      </c>
      <c r="AB4">
        <v>3.2234313578394604</v>
      </c>
      <c r="AC4">
        <v>2.3695005497094388</v>
      </c>
      <c r="AD4">
        <v>0</v>
      </c>
      <c r="AE4">
        <v>4.0331112793338386</v>
      </c>
      <c r="AF4">
        <v>0</v>
      </c>
      <c r="AG4">
        <v>0</v>
      </c>
      <c r="AH4">
        <v>0</v>
      </c>
      <c r="AI4">
        <v>0</v>
      </c>
      <c r="AJ4">
        <v>0</v>
      </c>
      <c r="AK4">
        <v>12.485632781717889</v>
      </c>
      <c r="AL4">
        <v>6.5419759036144596</v>
      </c>
      <c r="AM4">
        <v>0</v>
      </c>
      <c r="AN4">
        <v>0</v>
      </c>
      <c r="AO4">
        <v>0</v>
      </c>
      <c r="AP4">
        <v>0</v>
      </c>
      <c r="AQ4">
        <v>0</v>
      </c>
      <c r="AR4">
        <v>8.6482065217391284</v>
      </c>
      <c r="AS4">
        <v>8.1335370205173962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778.17663239540036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158.20000000000002</v>
      </c>
      <c r="L5">
        <v>53.850998609179413</v>
      </c>
      <c r="M5">
        <v>0</v>
      </c>
      <c r="N5">
        <v>29.067460248121613</v>
      </c>
      <c r="O5">
        <v>48.809999999999995</v>
      </c>
      <c r="P5">
        <v>49.75</v>
      </c>
      <c r="Q5">
        <v>4.88</v>
      </c>
      <c r="R5">
        <v>10.377459618208519</v>
      </c>
      <c r="S5">
        <v>6.47</v>
      </c>
      <c r="T5">
        <v>0</v>
      </c>
      <c r="U5">
        <v>316.17</v>
      </c>
      <c r="V5">
        <v>4.4525385054192812</v>
      </c>
      <c r="W5">
        <v>11.22</v>
      </c>
      <c r="X5">
        <v>36.299999999999997</v>
      </c>
      <c r="Y5">
        <v>0</v>
      </c>
      <c r="Z5">
        <v>3.1927799999999995</v>
      </c>
      <c r="AA5">
        <v>0</v>
      </c>
      <c r="AB5">
        <v>3.2234313578394604</v>
      </c>
      <c r="AC5">
        <v>2.3695005497094388</v>
      </c>
      <c r="AD5">
        <v>0</v>
      </c>
      <c r="AE5">
        <v>4.0331112793338386</v>
      </c>
      <c r="AF5">
        <v>0</v>
      </c>
      <c r="AG5">
        <v>0</v>
      </c>
      <c r="AH5">
        <v>0</v>
      </c>
      <c r="AI5">
        <v>0</v>
      </c>
      <c r="AJ5">
        <v>0</v>
      </c>
      <c r="AK5">
        <v>12.485632781717889</v>
      </c>
      <c r="AL5">
        <v>6.5419759036144596</v>
      </c>
      <c r="AM5">
        <v>0</v>
      </c>
      <c r="AN5">
        <v>0</v>
      </c>
      <c r="AO5">
        <v>0</v>
      </c>
      <c r="AP5">
        <v>0</v>
      </c>
      <c r="AQ5">
        <v>0</v>
      </c>
      <c r="AR5">
        <v>8.6482065217391284</v>
      </c>
      <c r="AS5">
        <v>8.1335370205173962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778.17663239540036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158.20000000000002</v>
      </c>
      <c r="L6">
        <v>53.850998609179413</v>
      </c>
      <c r="M6">
        <v>0</v>
      </c>
      <c r="N6">
        <v>29.067460248121613</v>
      </c>
      <c r="O6">
        <v>48.809999999999995</v>
      </c>
      <c r="P6">
        <v>49.75</v>
      </c>
      <c r="Q6">
        <v>4.88</v>
      </c>
      <c r="R6">
        <v>10.377459618208519</v>
      </c>
      <c r="S6">
        <v>6.47</v>
      </c>
      <c r="T6">
        <v>0</v>
      </c>
      <c r="U6">
        <v>316.17</v>
      </c>
      <c r="V6">
        <v>4.4525385054192812</v>
      </c>
      <c r="W6">
        <v>11.22</v>
      </c>
      <c r="X6">
        <v>36.299999999999997</v>
      </c>
      <c r="Y6">
        <v>0</v>
      </c>
      <c r="Z6">
        <v>3.1927799999999995</v>
      </c>
      <c r="AA6">
        <v>0</v>
      </c>
      <c r="AB6">
        <v>3.2234313578394604</v>
      </c>
      <c r="AC6">
        <v>2.3695005497094388</v>
      </c>
      <c r="AD6">
        <v>0</v>
      </c>
      <c r="AE6">
        <v>4.0331112793338386</v>
      </c>
      <c r="AF6">
        <v>0</v>
      </c>
      <c r="AG6">
        <v>0</v>
      </c>
      <c r="AH6">
        <v>0</v>
      </c>
      <c r="AI6">
        <v>0</v>
      </c>
      <c r="AJ6">
        <v>0</v>
      </c>
      <c r="AK6">
        <v>12.485632781717889</v>
      </c>
      <c r="AL6">
        <v>6.5419759036144596</v>
      </c>
      <c r="AM6">
        <v>0</v>
      </c>
      <c r="AN6">
        <v>0</v>
      </c>
      <c r="AO6">
        <v>0</v>
      </c>
      <c r="AP6">
        <v>0</v>
      </c>
      <c r="AQ6">
        <v>0</v>
      </c>
      <c r="AR6">
        <v>8.6482065217391284</v>
      </c>
      <c r="AS6">
        <v>8.1335370205173962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778.17663239540036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164.16</v>
      </c>
      <c r="L7">
        <v>54.041003807931638</v>
      </c>
      <c r="M7">
        <v>0</v>
      </c>
      <c r="N7">
        <v>29.067460248121613</v>
      </c>
      <c r="O7">
        <v>48.809999999999995</v>
      </c>
      <c r="P7">
        <v>46.855043892120577</v>
      </c>
      <c r="Q7">
        <v>4.88</v>
      </c>
      <c r="R7">
        <v>10.377459618208519</v>
      </c>
      <c r="S7">
        <v>6.47</v>
      </c>
      <c r="T7">
        <v>0</v>
      </c>
      <c r="U7">
        <v>316.17</v>
      </c>
      <c r="V7">
        <v>4.4525385054192812</v>
      </c>
      <c r="W7">
        <v>11.22</v>
      </c>
      <c r="X7">
        <v>36.299999999999997</v>
      </c>
      <c r="Y7">
        <v>0</v>
      </c>
      <c r="Z7">
        <v>3.1927799999999995</v>
      </c>
      <c r="AA7">
        <v>0</v>
      </c>
      <c r="AB7">
        <v>3.2234313578394604</v>
      </c>
      <c r="AC7">
        <v>0</v>
      </c>
      <c r="AD7">
        <v>0</v>
      </c>
      <c r="AE7">
        <v>4.0331112793338386</v>
      </c>
      <c r="AF7">
        <v>0</v>
      </c>
      <c r="AG7">
        <v>0</v>
      </c>
      <c r="AH7">
        <v>0</v>
      </c>
      <c r="AI7">
        <v>0</v>
      </c>
      <c r="AJ7">
        <v>0</v>
      </c>
      <c r="AK7">
        <v>12.485632781717889</v>
      </c>
      <c r="AL7">
        <v>6.5419759036144596</v>
      </c>
      <c r="AM7">
        <v>0</v>
      </c>
      <c r="AN7">
        <v>0</v>
      </c>
      <c r="AO7">
        <v>0</v>
      </c>
      <c r="AP7">
        <v>0</v>
      </c>
      <c r="AQ7">
        <v>0</v>
      </c>
      <c r="AR7">
        <v>8.6482065217391284</v>
      </c>
      <c r="AS7">
        <v>8.1335370205173962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779.06218093656389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164.16</v>
      </c>
      <c r="L8">
        <v>54.041003807931638</v>
      </c>
      <c r="M8">
        <v>0</v>
      </c>
      <c r="N8">
        <v>29.067460248121613</v>
      </c>
      <c r="O8">
        <v>48.809999999999995</v>
      </c>
      <c r="P8">
        <v>46.855043892120577</v>
      </c>
      <c r="Q8">
        <v>4.88</v>
      </c>
      <c r="R8">
        <v>10.377459618208519</v>
      </c>
      <c r="S8">
        <v>6.47</v>
      </c>
      <c r="T8">
        <v>0</v>
      </c>
      <c r="U8">
        <v>316.17</v>
      </c>
      <c r="V8">
        <v>4.4525385054192812</v>
      </c>
      <c r="W8">
        <v>11.22</v>
      </c>
      <c r="X8">
        <v>36.299999999999997</v>
      </c>
      <c r="Y8">
        <v>0</v>
      </c>
      <c r="Z8">
        <v>3.1927799999999995</v>
      </c>
      <c r="AA8">
        <v>0</v>
      </c>
      <c r="AB8">
        <v>3.2234313578394604</v>
      </c>
      <c r="AC8">
        <v>0</v>
      </c>
      <c r="AD8">
        <v>0</v>
      </c>
      <c r="AE8">
        <v>4.0331112793338386</v>
      </c>
      <c r="AF8">
        <v>0</v>
      </c>
      <c r="AG8">
        <v>0</v>
      </c>
      <c r="AH8">
        <v>0</v>
      </c>
      <c r="AI8">
        <v>0</v>
      </c>
      <c r="AJ8">
        <v>0</v>
      </c>
      <c r="AK8">
        <v>12.485632781717889</v>
      </c>
      <c r="AL8">
        <v>6.5419759036144596</v>
      </c>
      <c r="AM8">
        <v>1.2395858964741187</v>
      </c>
      <c r="AN8">
        <v>0</v>
      </c>
      <c r="AO8">
        <v>0</v>
      </c>
      <c r="AP8">
        <v>0</v>
      </c>
      <c r="AQ8">
        <v>0</v>
      </c>
      <c r="AR8">
        <v>8.6482065217391284</v>
      </c>
      <c r="AS8">
        <v>8.1335370205173962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780.30176683303796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164.16</v>
      </c>
      <c r="L9">
        <v>53.951003795631301</v>
      </c>
      <c r="M9">
        <v>0</v>
      </c>
      <c r="N9">
        <v>29.067460248121613</v>
      </c>
      <c r="O9">
        <v>48.809999999999995</v>
      </c>
      <c r="P9">
        <v>46.855043892120577</v>
      </c>
      <c r="Q9">
        <v>4.88</v>
      </c>
      <c r="R9">
        <v>10.377459618208519</v>
      </c>
      <c r="S9">
        <v>6.47</v>
      </c>
      <c r="T9">
        <v>0</v>
      </c>
      <c r="U9">
        <v>316.17</v>
      </c>
      <c r="V9">
        <v>4.4525385054192812</v>
      </c>
      <c r="W9">
        <v>11.22</v>
      </c>
      <c r="X9">
        <v>36.299999999999997</v>
      </c>
      <c r="Y9">
        <v>0</v>
      </c>
      <c r="Z9">
        <v>3.1927799999999995</v>
      </c>
      <c r="AA9">
        <v>0</v>
      </c>
      <c r="AB9">
        <v>3.2234313578394604</v>
      </c>
      <c r="AC9">
        <v>0</v>
      </c>
      <c r="AD9">
        <v>0</v>
      </c>
      <c r="AE9">
        <v>4.0331112793338386</v>
      </c>
      <c r="AF9">
        <v>0</v>
      </c>
      <c r="AG9">
        <v>0</v>
      </c>
      <c r="AH9">
        <v>0</v>
      </c>
      <c r="AI9">
        <v>0</v>
      </c>
      <c r="AJ9">
        <v>0</v>
      </c>
      <c r="AK9">
        <v>12.485632781717889</v>
      </c>
      <c r="AL9">
        <v>6.5419759036144596</v>
      </c>
      <c r="AM9">
        <v>1.2395858964741187</v>
      </c>
      <c r="AN9">
        <v>0</v>
      </c>
      <c r="AO9">
        <v>0</v>
      </c>
      <c r="AP9">
        <v>0</v>
      </c>
      <c r="AQ9">
        <v>0</v>
      </c>
      <c r="AR9">
        <v>8.6482065217391284</v>
      </c>
      <c r="AS9">
        <v>8.1335370205173962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780.21176682073758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164.16</v>
      </c>
      <c r="L10">
        <v>53.951003795631301</v>
      </c>
      <c r="M10">
        <v>0</v>
      </c>
      <c r="N10">
        <v>29.067460248121613</v>
      </c>
      <c r="O10">
        <v>48.809999999999995</v>
      </c>
      <c r="P10">
        <v>46.855043892120577</v>
      </c>
      <c r="Q10">
        <v>4.88</v>
      </c>
      <c r="R10">
        <v>10.377459618208519</v>
      </c>
      <c r="S10">
        <v>6.47</v>
      </c>
      <c r="T10">
        <v>0</v>
      </c>
      <c r="U10">
        <v>316.17</v>
      </c>
      <c r="V10">
        <v>4.4525385054192812</v>
      </c>
      <c r="W10">
        <v>11.22</v>
      </c>
      <c r="X10">
        <v>36.299999999999997</v>
      </c>
      <c r="Y10">
        <v>0</v>
      </c>
      <c r="Z10">
        <v>3.1927799999999995</v>
      </c>
      <c r="AA10">
        <v>0</v>
      </c>
      <c r="AB10">
        <v>3.2234313578394604</v>
      </c>
      <c r="AC10">
        <v>0</v>
      </c>
      <c r="AD10">
        <v>0</v>
      </c>
      <c r="AE10">
        <v>4.0331112793338386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12.485632781717889</v>
      </c>
      <c r="AL10">
        <v>6.5419759036144596</v>
      </c>
      <c r="AM10">
        <v>1.2395858964741187</v>
      </c>
      <c r="AN10">
        <v>0</v>
      </c>
      <c r="AO10">
        <v>0</v>
      </c>
      <c r="AP10">
        <v>0</v>
      </c>
      <c r="AQ10">
        <v>0</v>
      </c>
      <c r="AR10">
        <v>8.6482065217391284</v>
      </c>
      <c r="AS10">
        <v>8.1335370205173962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780.21176682073758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162.84</v>
      </c>
      <c r="L11">
        <v>53.851003821418587</v>
      </c>
      <c r="M11">
        <v>0</v>
      </c>
      <c r="N11">
        <v>29.067460248121613</v>
      </c>
      <c r="O11">
        <v>48.809999999999995</v>
      </c>
      <c r="P11">
        <v>46.855043892120577</v>
      </c>
      <c r="Q11">
        <v>4.88</v>
      </c>
      <c r="R11">
        <v>10.377459618208519</v>
      </c>
      <c r="S11">
        <v>6.47</v>
      </c>
      <c r="T11">
        <v>0</v>
      </c>
      <c r="U11">
        <v>315.97999999999996</v>
      </c>
      <c r="V11">
        <v>4.4525385054192812</v>
      </c>
      <c r="W11">
        <v>11.22</v>
      </c>
      <c r="X11">
        <v>36.299999999999997</v>
      </c>
      <c r="Y11">
        <v>0</v>
      </c>
      <c r="Z11">
        <v>3.1927799999999995</v>
      </c>
      <c r="AA11">
        <v>0</v>
      </c>
      <c r="AB11">
        <v>3.2234313578394604</v>
      </c>
      <c r="AC11">
        <v>0</v>
      </c>
      <c r="AD11">
        <v>0</v>
      </c>
      <c r="AE11">
        <v>4.0331112793338386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12.485632781717889</v>
      </c>
      <c r="AL11">
        <v>6.5419759036144596</v>
      </c>
      <c r="AM11">
        <v>1.2395858964741187</v>
      </c>
      <c r="AN11">
        <v>0</v>
      </c>
      <c r="AO11">
        <v>0</v>
      </c>
      <c r="AP11">
        <v>0</v>
      </c>
      <c r="AQ11">
        <v>0</v>
      </c>
      <c r="AR11">
        <v>8.6482065217391284</v>
      </c>
      <c r="AS11">
        <v>8.1335370205173962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778.60176684652481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160.91291313636037</v>
      </c>
      <c r="L12">
        <v>53.851003821418587</v>
      </c>
      <c r="M12">
        <v>0</v>
      </c>
      <c r="N12">
        <v>29.067460248121613</v>
      </c>
      <c r="O12">
        <v>48.809999999999995</v>
      </c>
      <c r="P12">
        <v>46.855043892120577</v>
      </c>
      <c r="Q12">
        <v>4.88</v>
      </c>
      <c r="R12">
        <v>10.377459618208519</v>
      </c>
      <c r="S12">
        <v>6.47</v>
      </c>
      <c r="T12">
        <v>0</v>
      </c>
      <c r="U12">
        <v>315.97999999999996</v>
      </c>
      <c r="V12">
        <v>4.4525385054192812</v>
      </c>
      <c r="W12">
        <v>11.22</v>
      </c>
      <c r="X12">
        <v>36.299999999999997</v>
      </c>
      <c r="Y12">
        <v>0</v>
      </c>
      <c r="Z12">
        <v>3.1927799999999995</v>
      </c>
      <c r="AA12">
        <v>0</v>
      </c>
      <c r="AB12">
        <v>0</v>
      </c>
      <c r="AC12">
        <v>0</v>
      </c>
      <c r="AD12">
        <v>0</v>
      </c>
      <c r="AE12">
        <v>4.0331112793338386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12.485632781717889</v>
      </c>
      <c r="AL12">
        <v>6.5419759036144596</v>
      </c>
      <c r="AM12">
        <v>1.2395858964741187</v>
      </c>
      <c r="AN12">
        <v>0</v>
      </c>
      <c r="AO12">
        <v>0</v>
      </c>
      <c r="AP12">
        <v>0</v>
      </c>
      <c r="AQ12">
        <v>0</v>
      </c>
      <c r="AR12">
        <v>8.6482065217391284</v>
      </c>
      <c r="AS12">
        <v>8.1335370205173962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773.45124862504565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164.16</v>
      </c>
      <c r="L13">
        <v>53.851003821418587</v>
      </c>
      <c r="M13">
        <v>0</v>
      </c>
      <c r="N13">
        <v>29.067460248121613</v>
      </c>
      <c r="O13">
        <v>48.809999999999995</v>
      </c>
      <c r="P13">
        <v>46.855043892120577</v>
      </c>
      <c r="Q13">
        <v>4.88</v>
      </c>
      <c r="R13">
        <v>10.377459618208519</v>
      </c>
      <c r="S13">
        <v>6.47</v>
      </c>
      <c r="T13">
        <v>0</v>
      </c>
      <c r="U13">
        <v>315.97999999999996</v>
      </c>
      <c r="V13">
        <v>4.4525385054192812</v>
      </c>
      <c r="W13">
        <v>11.22</v>
      </c>
      <c r="X13">
        <v>36.299999999999997</v>
      </c>
      <c r="Y13">
        <v>0</v>
      </c>
      <c r="Z13">
        <v>3.1927799999999995</v>
      </c>
      <c r="AA13">
        <v>0</v>
      </c>
      <c r="AB13">
        <v>0</v>
      </c>
      <c r="AC13">
        <v>0</v>
      </c>
      <c r="AD13">
        <v>0</v>
      </c>
      <c r="AE13">
        <v>4.0331112793338386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12.485632781717889</v>
      </c>
      <c r="AL13">
        <v>17.347918244406202</v>
      </c>
      <c r="AM13">
        <v>1.2395858964741187</v>
      </c>
      <c r="AN13">
        <v>0</v>
      </c>
      <c r="AO13">
        <v>0</v>
      </c>
      <c r="AP13">
        <v>0</v>
      </c>
      <c r="AQ13">
        <v>0</v>
      </c>
      <c r="AR13">
        <v>8.6482065217391284</v>
      </c>
      <c r="AS13">
        <v>8.1335370205173962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787.50427782947702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164.16</v>
      </c>
      <c r="L14">
        <v>53.851003821418587</v>
      </c>
      <c r="M14">
        <v>0</v>
      </c>
      <c r="N14">
        <v>29.067460248121613</v>
      </c>
      <c r="O14">
        <v>48.809999999999995</v>
      </c>
      <c r="P14">
        <v>46.855043892120577</v>
      </c>
      <c r="Q14">
        <v>4.88</v>
      </c>
      <c r="R14">
        <v>10.377459618208519</v>
      </c>
      <c r="S14">
        <v>6.47</v>
      </c>
      <c r="T14">
        <v>0</v>
      </c>
      <c r="U14">
        <v>315.97999999999996</v>
      </c>
      <c r="V14">
        <v>4.4525385054192812</v>
      </c>
      <c r="W14">
        <v>11.22</v>
      </c>
      <c r="X14">
        <v>36.299999999999997</v>
      </c>
      <c r="Y14">
        <v>0</v>
      </c>
      <c r="Z14">
        <v>3.1927799999999995</v>
      </c>
      <c r="AA14">
        <v>0</v>
      </c>
      <c r="AB14">
        <v>0</v>
      </c>
      <c r="AC14">
        <v>0</v>
      </c>
      <c r="AD14">
        <v>0</v>
      </c>
      <c r="AE14">
        <v>4.0331112793338386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12.485632781717889</v>
      </c>
      <c r="AL14">
        <v>17.347918244406202</v>
      </c>
      <c r="AM14">
        <v>1.2548267066766696</v>
      </c>
      <c r="AN14">
        <v>0</v>
      </c>
      <c r="AO14">
        <v>0</v>
      </c>
      <c r="AP14">
        <v>0</v>
      </c>
      <c r="AQ14">
        <v>0</v>
      </c>
      <c r="AR14">
        <v>8.6482065217391284</v>
      </c>
      <c r="AS14">
        <v>8.1335370205173962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787.51951863967963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164.16</v>
      </c>
      <c r="L15">
        <v>53.851003821418587</v>
      </c>
      <c r="M15">
        <v>0</v>
      </c>
      <c r="N15">
        <v>29.067460248121613</v>
      </c>
      <c r="O15">
        <v>48.809999999999995</v>
      </c>
      <c r="P15">
        <v>46.855043892120577</v>
      </c>
      <c r="Q15">
        <v>4.88</v>
      </c>
      <c r="R15">
        <v>10.377459618208519</v>
      </c>
      <c r="S15">
        <v>6.47</v>
      </c>
      <c r="T15">
        <v>0</v>
      </c>
      <c r="U15">
        <v>315.97999999999996</v>
      </c>
      <c r="V15">
        <v>4.4525385054192812</v>
      </c>
      <c r="W15">
        <v>11.22</v>
      </c>
      <c r="X15">
        <v>36.299999999999997</v>
      </c>
      <c r="Y15">
        <v>0</v>
      </c>
      <c r="Z15">
        <v>3.1927799999999995</v>
      </c>
      <c r="AA15">
        <v>0</v>
      </c>
      <c r="AB15">
        <v>0</v>
      </c>
      <c r="AC15">
        <v>0</v>
      </c>
      <c r="AD15">
        <v>0</v>
      </c>
      <c r="AE15">
        <v>4.0331112793338386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12.485632781717889</v>
      </c>
      <c r="AL15">
        <v>17.347918244406202</v>
      </c>
      <c r="AM15">
        <v>1.2726076519129783</v>
      </c>
      <c r="AN15">
        <v>0</v>
      </c>
      <c r="AO15">
        <v>0</v>
      </c>
      <c r="AP15">
        <v>0</v>
      </c>
      <c r="AQ15">
        <v>0</v>
      </c>
      <c r="AR15">
        <v>8.6482065217391284</v>
      </c>
      <c r="AS15">
        <v>7.8083987511150754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787.21216131551353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164.16</v>
      </c>
      <c r="L16">
        <v>53.851003821418587</v>
      </c>
      <c r="M16">
        <v>0</v>
      </c>
      <c r="N16">
        <v>29.067460248121613</v>
      </c>
      <c r="O16">
        <v>48.809999999999995</v>
      </c>
      <c r="P16">
        <v>46.855043892120577</v>
      </c>
      <c r="Q16">
        <v>4.88</v>
      </c>
      <c r="R16">
        <v>10.377459618208519</v>
      </c>
      <c r="S16">
        <v>6.47</v>
      </c>
      <c r="T16">
        <v>0</v>
      </c>
      <c r="U16">
        <v>315.97999999999996</v>
      </c>
      <c r="V16">
        <v>4.4525385054192812</v>
      </c>
      <c r="W16">
        <v>11.22</v>
      </c>
      <c r="X16">
        <v>36.299999999999997</v>
      </c>
      <c r="Y16">
        <v>0</v>
      </c>
      <c r="Z16">
        <v>3.1927799999999995</v>
      </c>
      <c r="AA16">
        <v>0</v>
      </c>
      <c r="AB16">
        <v>0</v>
      </c>
      <c r="AC16">
        <v>0</v>
      </c>
      <c r="AD16">
        <v>0</v>
      </c>
      <c r="AE16">
        <v>4.0331112793338386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12.485632781717889</v>
      </c>
      <c r="AL16">
        <v>17.347918244406202</v>
      </c>
      <c r="AM16">
        <v>2.5782370592648167</v>
      </c>
      <c r="AN16">
        <v>0</v>
      </c>
      <c r="AO16">
        <v>0</v>
      </c>
      <c r="AP16">
        <v>0</v>
      </c>
      <c r="AQ16">
        <v>0</v>
      </c>
      <c r="AR16">
        <v>8.6482065217391284</v>
      </c>
      <c r="AS16">
        <v>7.8083987511150754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788.51779072286536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158.20000000000002</v>
      </c>
      <c r="L17">
        <v>53.851003821418587</v>
      </c>
      <c r="M17">
        <v>0</v>
      </c>
      <c r="N17">
        <v>29.067460248121613</v>
      </c>
      <c r="O17">
        <v>48.809999999999995</v>
      </c>
      <c r="P17">
        <v>46.855043892120577</v>
      </c>
      <c r="Q17">
        <v>4.88</v>
      </c>
      <c r="R17">
        <v>10.377459618208519</v>
      </c>
      <c r="S17">
        <v>6.47</v>
      </c>
      <c r="T17">
        <v>0</v>
      </c>
      <c r="U17">
        <v>315.97999999999996</v>
      </c>
      <c r="V17">
        <v>4.4525385054192812</v>
      </c>
      <c r="W17">
        <v>11.22</v>
      </c>
      <c r="X17">
        <v>36.299999999999997</v>
      </c>
      <c r="Y17">
        <v>0</v>
      </c>
      <c r="Z17">
        <v>3.1927799999999995</v>
      </c>
      <c r="AA17">
        <v>0</v>
      </c>
      <c r="AB17">
        <v>0</v>
      </c>
      <c r="AC17">
        <v>0</v>
      </c>
      <c r="AD17">
        <v>0</v>
      </c>
      <c r="AE17">
        <v>4.0331112793338386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12.485632781717889</v>
      </c>
      <c r="AL17">
        <v>17.347918244406202</v>
      </c>
      <c r="AM17">
        <v>2.5782370592648167</v>
      </c>
      <c r="AN17">
        <v>0</v>
      </c>
      <c r="AO17">
        <v>0</v>
      </c>
      <c r="AP17">
        <v>0</v>
      </c>
      <c r="AQ17">
        <v>0</v>
      </c>
      <c r="AR17">
        <v>8.6482065217391284</v>
      </c>
      <c r="AS17">
        <v>7.8083987511150754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782.55779072286532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158.20000000000002</v>
      </c>
      <c r="L18">
        <v>53.851003821418587</v>
      </c>
      <c r="M18">
        <v>0</v>
      </c>
      <c r="N18">
        <v>29.067460248121613</v>
      </c>
      <c r="O18">
        <v>48.809999999999995</v>
      </c>
      <c r="P18">
        <v>46.855043892120577</v>
      </c>
      <c r="Q18">
        <v>4.88</v>
      </c>
      <c r="R18">
        <v>10.377459618208519</v>
      </c>
      <c r="S18">
        <v>6.47</v>
      </c>
      <c r="T18">
        <v>0</v>
      </c>
      <c r="U18">
        <v>315.97999999999996</v>
      </c>
      <c r="V18">
        <v>4.4525385054192812</v>
      </c>
      <c r="W18">
        <v>11.22</v>
      </c>
      <c r="X18">
        <v>36.299999999999997</v>
      </c>
      <c r="Y18">
        <v>0</v>
      </c>
      <c r="Z18">
        <v>3.1927799999999995</v>
      </c>
      <c r="AA18">
        <v>0</v>
      </c>
      <c r="AB18">
        <v>0</v>
      </c>
      <c r="AC18">
        <v>0</v>
      </c>
      <c r="AD18">
        <v>0</v>
      </c>
      <c r="AE18">
        <v>4.0331112793338386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12.485632781717889</v>
      </c>
      <c r="AL18">
        <v>17.347918244406202</v>
      </c>
      <c r="AM18">
        <v>2.5782370592648167</v>
      </c>
      <c r="AN18">
        <v>0</v>
      </c>
      <c r="AO18">
        <v>0</v>
      </c>
      <c r="AP18">
        <v>0</v>
      </c>
      <c r="AQ18">
        <v>0</v>
      </c>
      <c r="AR18">
        <v>8.6482065217391284</v>
      </c>
      <c r="AS18">
        <v>7.8083987511150754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782.55779072286532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129.66</v>
      </c>
      <c r="L19">
        <v>28.3</v>
      </c>
      <c r="M19">
        <v>0</v>
      </c>
      <c r="N19">
        <v>29.067460248121613</v>
      </c>
      <c r="O19">
        <v>48.809999999999995</v>
      </c>
      <c r="P19">
        <v>46.855043892120577</v>
      </c>
      <c r="Q19">
        <v>0.95999999999999985</v>
      </c>
      <c r="R19">
        <v>2.8891339526520823</v>
      </c>
      <c r="S19">
        <v>1.93</v>
      </c>
      <c r="T19">
        <v>0</v>
      </c>
      <c r="U19">
        <v>315.97999999999996</v>
      </c>
      <c r="V19">
        <v>0.96068376068376071</v>
      </c>
      <c r="W19">
        <v>11.22</v>
      </c>
      <c r="X19">
        <v>36.299999999999997</v>
      </c>
      <c r="Y19">
        <v>0</v>
      </c>
      <c r="Z19">
        <v>3.1927799999999995</v>
      </c>
      <c r="AA19">
        <v>0</v>
      </c>
      <c r="AB19">
        <v>0</v>
      </c>
      <c r="AC19">
        <v>0</v>
      </c>
      <c r="AD19">
        <v>0</v>
      </c>
      <c r="AE19">
        <v>4.0331112793338386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12.485632781717889</v>
      </c>
      <c r="AL19">
        <v>6.5419759036144596</v>
      </c>
      <c r="AM19">
        <v>2.5782370592648167</v>
      </c>
      <c r="AN19">
        <v>0</v>
      </c>
      <c r="AO19">
        <v>0</v>
      </c>
      <c r="AP19">
        <v>1.5341600000000002</v>
      </c>
      <c r="AQ19">
        <v>0</v>
      </c>
      <c r="AR19">
        <v>8.6482065217391284</v>
      </c>
      <c r="AS19">
        <v>7.8083987511150754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699.75482415036311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129.68</v>
      </c>
      <c r="L20">
        <v>28.3</v>
      </c>
      <c r="M20">
        <v>0</v>
      </c>
      <c r="N20">
        <v>29.067460248121613</v>
      </c>
      <c r="O20">
        <v>48.809999999999995</v>
      </c>
      <c r="P20">
        <v>46.855043892120577</v>
      </c>
      <c r="Q20">
        <v>0.95999999999999985</v>
      </c>
      <c r="R20">
        <v>2.8891339526520823</v>
      </c>
      <c r="S20">
        <v>1.93</v>
      </c>
      <c r="T20">
        <v>0</v>
      </c>
      <c r="U20">
        <v>315.97999999999996</v>
      </c>
      <c r="V20">
        <v>0.96068376068376071</v>
      </c>
      <c r="W20">
        <v>11.22</v>
      </c>
      <c r="X20">
        <v>36.299999999999997</v>
      </c>
      <c r="Y20">
        <v>0</v>
      </c>
      <c r="Z20">
        <v>3.1927799999999995</v>
      </c>
      <c r="AA20">
        <v>0</v>
      </c>
      <c r="AB20">
        <v>0</v>
      </c>
      <c r="AC20">
        <v>0</v>
      </c>
      <c r="AD20">
        <v>0</v>
      </c>
      <c r="AE20">
        <v>4.0331112793338386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12.485632781717889</v>
      </c>
      <c r="AL20">
        <v>6.5419759036144596</v>
      </c>
      <c r="AM20">
        <v>2.5782370592648167</v>
      </c>
      <c r="AN20">
        <v>0</v>
      </c>
      <c r="AO20">
        <v>0</v>
      </c>
      <c r="AP20">
        <v>1.5341600000000002</v>
      </c>
      <c r="AQ20">
        <v>0</v>
      </c>
      <c r="AR20">
        <v>8.6482065217391284</v>
      </c>
      <c r="AS20">
        <v>7.8083987511150754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699.77482415036309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129.68</v>
      </c>
      <c r="L21">
        <v>28.23</v>
      </c>
      <c r="M21">
        <v>0</v>
      </c>
      <c r="N21">
        <v>29.067460248121613</v>
      </c>
      <c r="O21">
        <v>48.809999999999995</v>
      </c>
      <c r="P21">
        <v>46.855043892120577</v>
      </c>
      <c r="Q21">
        <v>0.95999999999999985</v>
      </c>
      <c r="R21">
        <v>2.8891339526520823</v>
      </c>
      <c r="S21">
        <v>1.93</v>
      </c>
      <c r="T21">
        <v>0</v>
      </c>
      <c r="U21">
        <v>315.97999999999996</v>
      </c>
      <c r="V21">
        <v>0.96068376068376071</v>
      </c>
      <c r="W21">
        <v>11.22</v>
      </c>
      <c r="X21">
        <v>36.299999999999997</v>
      </c>
      <c r="Y21">
        <v>0</v>
      </c>
      <c r="Z21">
        <v>3.1927799999999995</v>
      </c>
      <c r="AA21">
        <v>0</v>
      </c>
      <c r="AB21">
        <v>0</v>
      </c>
      <c r="AC21">
        <v>0</v>
      </c>
      <c r="AD21">
        <v>2.2375132475397428</v>
      </c>
      <c r="AE21">
        <v>4.0331112793338386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12.485632781717889</v>
      </c>
      <c r="AL21">
        <v>6.5419759036144596</v>
      </c>
      <c r="AM21">
        <v>2.5782370592648167</v>
      </c>
      <c r="AN21">
        <v>0</v>
      </c>
      <c r="AO21">
        <v>0</v>
      </c>
      <c r="AP21">
        <v>1.5341600000000002</v>
      </c>
      <c r="AQ21">
        <v>0</v>
      </c>
      <c r="AR21">
        <v>8.6482065217391284</v>
      </c>
      <c r="AS21">
        <v>7.8083987511150754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701.94233739790286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129.68</v>
      </c>
      <c r="L22">
        <v>28.23</v>
      </c>
      <c r="M22">
        <v>0</v>
      </c>
      <c r="N22">
        <v>29.067460248121613</v>
      </c>
      <c r="O22">
        <v>48.809999999999995</v>
      </c>
      <c r="P22">
        <v>46.855043892120577</v>
      </c>
      <c r="Q22">
        <v>0.95999999999999985</v>
      </c>
      <c r="R22">
        <v>2.8891339526520823</v>
      </c>
      <c r="S22">
        <v>1.93</v>
      </c>
      <c r="T22">
        <v>0</v>
      </c>
      <c r="U22">
        <v>315.97999999999996</v>
      </c>
      <c r="V22">
        <v>0.96068376068376071</v>
      </c>
      <c r="W22">
        <v>11.22</v>
      </c>
      <c r="X22">
        <v>36.299999999999997</v>
      </c>
      <c r="Y22">
        <v>0</v>
      </c>
      <c r="Z22">
        <v>3.1927799999999995</v>
      </c>
      <c r="AA22">
        <v>0</v>
      </c>
      <c r="AB22">
        <v>0</v>
      </c>
      <c r="AC22">
        <v>0</v>
      </c>
      <c r="AD22">
        <v>2.2375132475397428</v>
      </c>
      <c r="AE22">
        <v>4.0331112793338386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12.485632781717889</v>
      </c>
      <c r="AL22">
        <v>6.5419759036144596</v>
      </c>
      <c r="AM22">
        <v>2.5782370592648167</v>
      </c>
      <c r="AN22">
        <v>0</v>
      </c>
      <c r="AO22">
        <v>0</v>
      </c>
      <c r="AP22">
        <v>1.5341600000000002</v>
      </c>
      <c r="AQ22">
        <v>0</v>
      </c>
      <c r="AR22">
        <v>8.6482065217391284</v>
      </c>
      <c r="AS22">
        <v>7.8083987511150754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701.94233739790286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129.68</v>
      </c>
      <c r="L23">
        <v>28.23</v>
      </c>
      <c r="M23">
        <v>0</v>
      </c>
      <c r="N23">
        <v>29.067460248121613</v>
      </c>
      <c r="O23">
        <v>48.809999999999995</v>
      </c>
      <c r="P23">
        <v>46.855043892120577</v>
      </c>
      <c r="Q23">
        <v>0.95999999999999985</v>
      </c>
      <c r="R23">
        <v>2.8891339526520823</v>
      </c>
      <c r="S23">
        <v>1.93</v>
      </c>
      <c r="T23">
        <v>0</v>
      </c>
      <c r="U23">
        <v>315.97999999999996</v>
      </c>
      <c r="V23">
        <v>0.96068376068376071</v>
      </c>
      <c r="W23">
        <v>11.22</v>
      </c>
      <c r="X23">
        <v>36.299999999999997</v>
      </c>
      <c r="Y23">
        <v>0</v>
      </c>
      <c r="Z23">
        <v>3.1927799999999995</v>
      </c>
      <c r="AA23">
        <v>0</v>
      </c>
      <c r="AB23">
        <v>0</v>
      </c>
      <c r="AC23">
        <v>0</v>
      </c>
      <c r="AD23">
        <v>2.2375132475397428</v>
      </c>
      <c r="AE23">
        <v>4.0331112793338386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12.485632781717889</v>
      </c>
      <c r="AL23">
        <v>6.5419759036144596</v>
      </c>
      <c r="AM23">
        <v>2.5782370592648167</v>
      </c>
      <c r="AN23">
        <v>0</v>
      </c>
      <c r="AO23">
        <v>0</v>
      </c>
      <c r="AP23">
        <v>1.5341600000000002</v>
      </c>
      <c r="AQ23">
        <v>0</v>
      </c>
      <c r="AR23">
        <v>8.6482065217391284</v>
      </c>
      <c r="AS23">
        <v>7.8083987511150754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701.94233739790286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128.30000000000001</v>
      </c>
      <c r="L24">
        <v>28.07</v>
      </c>
      <c r="M24">
        <v>0</v>
      </c>
      <c r="N24">
        <v>29.067460248121613</v>
      </c>
      <c r="O24">
        <v>48.809999999999995</v>
      </c>
      <c r="P24">
        <v>46.855043892120577</v>
      </c>
      <c r="Q24">
        <v>0.95999999999999985</v>
      </c>
      <c r="R24">
        <v>2.8891339526520823</v>
      </c>
      <c r="S24">
        <v>1.93</v>
      </c>
      <c r="T24">
        <v>0</v>
      </c>
      <c r="U24">
        <v>315.97999999999996</v>
      </c>
      <c r="V24">
        <v>0.96068376068376071</v>
      </c>
      <c r="W24">
        <v>11.22</v>
      </c>
      <c r="X24">
        <v>36.299999999999997</v>
      </c>
      <c r="Y24">
        <v>0</v>
      </c>
      <c r="Z24">
        <v>3.1927799999999995</v>
      </c>
      <c r="AA24">
        <v>2.9995628223159878</v>
      </c>
      <c r="AB24">
        <v>0</v>
      </c>
      <c r="AC24">
        <v>0</v>
      </c>
      <c r="AD24">
        <v>2.2375132475397428</v>
      </c>
      <c r="AE24">
        <v>4.0331112793338386</v>
      </c>
      <c r="AF24">
        <v>0</v>
      </c>
      <c r="AG24">
        <v>0</v>
      </c>
      <c r="AH24">
        <v>5.7252076029567043</v>
      </c>
      <c r="AI24">
        <v>0</v>
      </c>
      <c r="AJ24">
        <v>0</v>
      </c>
      <c r="AK24">
        <v>12.485632781717889</v>
      </c>
      <c r="AL24">
        <v>6.5419759036144596</v>
      </c>
      <c r="AM24">
        <v>3.8711657914478628</v>
      </c>
      <c r="AN24">
        <v>0</v>
      </c>
      <c r="AO24">
        <v>0</v>
      </c>
      <c r="AP24">
        <v>1.5341600000000002</v>
      </c>
      <c r="AQ24">
        <v>0</v>
      </c>
      <c r="AR24">
        <v>8.6482065217391284</v>
      </c>
      <c r="AS24">
        <v>7.8083987511150754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710.42003655535871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128.31</v>
      </c>
      <c r="L25">
        <v>28.06</v>
      </c>
      <c r="M25">
        <v>0</v>
      </c>
      <c r="N25">
        <v>29.067460248121613</v>
      </c>
      <c r="O25">
        <v>48.809999999999995</v>
      </c>
      <c r="P25">
        <v>46.855043892120577</v>
      </c>
      <c r="Q25">
        <v>0.95999999999999985</v>
      </c>
      <c r="R25">
        <v>2.8891339526520823</v>
      </c>
      <c r="S25">
        <v>1.93</v>
      </c>
      <c r="T25">
        <v>0</v>
      </c>
      <c r="U25">
        <v>315.97999999999996</v>
      </c>
      <c r="V25">
        <v>0.96068376068376071</v>
      </c>
      <c r="W25">
        <v>11.22</v>
      </c>
      <c r="X25">
        <v>36.299999999999997</v>
      </c>
      <c r="Y25">
        <v>0</v>
      </c>
      <c r="Z25">
        <v>3.1927799999999995</v>
      </c>
      <c r="AA25">
        <v>2.9995628223159878</v>
      </c>
      <c r="AB25">
        <v>0</v>
      </c>
      <c r="AC25">
        <v>0</v>
      </c>
      <c r="AD25">
        <v>4.4699470098410297</v>
      </c>
      <c r="AE25">
        <v>4.0331112793338386</v>
      </c>
      <c r="AF25">
        <v>0</v>
      </c>
      <c r="AG25">
        <v>0</v>
      </c>
      <c r="AH25">
        <v>5.7252076029567043</v>
      </c>
      <c r="AI25">
        <v>0</v>
      </c>
      <c r="AJ25">
        <v>0</v>
      </c>
      <c r="AK25">
        <v>12.485632781717889</v>
      </c>
      <c r="AL25">
        <v>6.5419759036144596</v>
      </c>
      <c r="AM25">
        <v>3.8711657914478628</v>
      </c>
      <c r="AN25">
        <v>0</v>
      </c>
      <c r="AO25">
        <v>0</v>
      </c>
      <c r="AP25">
        <v>1.5341600000000002</v>
      </c>
      <c r="AQ25">
        <v>0</v>
      </c>
      <c r="AR25">
        <v>8.6482065217391284</v>
      </c>
      <c r="AS25">
        <v>7.8083987511150754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712.65247031766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128.31</v>
      </c>
      <c r="L26">
        <v>26.980554927086118</v>
      </c>
      <c r="M26">
        <v>0</v>
      </c>
      <c r="N26">
        <v>29.067460248121613</v>
      </c>
      <c r="O26">
        <v>48.809999999999995</v>
      </c>
      <c r="P26">
        <v>46.855043892120577</v>
      </c>
      <c r="Q26">
        <v>0.95999999999999985</v>
      </c>
      <c r="R26">
        <v>2.8891339526520823</v>
      </c>
      <c r="S26">
        <v>1.93</v>
      </c>
      <c r="T26">
        <v>0</v>
      </c>
      <c r="U26">
        <v>315.97999999999996</v>
      </c>
      <c r="V26">
        <v>0.96068376068376071</v>
      </c>
      <c r="W26">
        <v>11.22</v>
      </c>
      <c r="X26">
        <v>36.299999999999997</v>
      </c>
      <c r="Y26">
        <v>0</v>
      </c>
      <c r="Z26">
        <v>3.1927799999999995</v>
      </c>
      <c r="AA26">
        <v>2.9995628223159878</v>
      </c>
      <c r="AB26">
        <v>0.81792348087021782</v>
      </c>
      <c r="AC26">
        <v>0</v>
      </c>
      <c r="AD26">
        <v>4.4699470098410297</v>
      </c>
      <c r="AE26">
        <v>4.0331112793338386</v>
      </c>
      <c r="AF26">
        <v>0</v>
      </c>
      <c r="AG26">
        <v>0</v>
      </c>
      <c r="AH26">
        <v>11.450415205913409</v>
      </c>
      <c r="AI26">
        <v>0</v>
      </c>
      <c r="AJ26">
        <v>0</v>
      </c>
      <c r="AK26">
        <v>12.485632781717889</v>
      </c>
      <c r="AL26">
        <v>6.5419759036144596</v>
      </c>
      <c r="AM26">
        <v>3.8711657914478628</v>
      </c>
      <c r="AN26">
        <v>0</v>
      </c>
      <c r="AO26">
        <v>0</v>
      </c>
      <c r="AP26">
        <v>1.5341600000000002</v>
      </c>
      <c r="AQ26">
        <v>0</v>
      </c>
      <c r="AR26">
        <v>8.6482065217391284</v>
      </c>
      <c r="AS26">
        <v>7.8083987511150754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718.11615632857297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115.02</v>
      </c>
      <c r="L27">
        <v>26.980554927086118</v>
      </c>
      <c r="M27">
        <v>0</v>
      </c>
      <c r="N27">
        <v>29.067460248121613</v>
      </c>
      <c r="O27">
        <v>48.809999999999995</v>
      </c>
      <c r="P27">
        <v>46.855043892120577</v>
      </c>
      <c r="Q27">
        <v>4.82</v>
      </c>
      <c r="R27">
        <v>9.6375972083748742</v>
      </c>
      <c r="S27">
        <v>6.47</v>
      </c>
      <c r="T27">
        <v>0</v>
      </c>
      <c r="U27">
        <v>315.97999999999996</v>
      </c>
      <c r="V27">
        <v>4.4525385054192812</v>
      </c>
      <c r="W27">
        <v>11.22</v>
      </c>
      <c r="X27">
        <v>36.299999999999997</v>
      </c>
      <c r="Y27">
        <v>0</v>
      </c>
      <c r="Z27">
        <v>3.1927799999999995</v>
      </c>
      <c r="AA27">
        <v>2.9995628223159878</v>
      </c>
      <c r="AB27">
        <v>3.2234313578394604</v>
      </c>
      <c r="AC27">
        <v>2.3695005497094388</v>
      </c>
      <c r="AD27">
        <v>4.4699470098410297</v>
      </c>
      <c r="AE27">
        <v>4.0331112793338386</v>
      </c>
      <c r="AF27">
        <v>0</v>
      </c>
      <c r="AG27">
        <v>0</v>
      </c>
      <c r="AH27">
        <v>14.836263357972543</v>
      </c>
      <c r="AI27">
        <v>0.9345985860172823</v>
      </c>
      <c r="AJ27">
        <v>0</v>
      </c>
      <c r="AK27">
        <v>12.485632781717889</v>
      </c>
      <c r="AL27">
        <v>6.5419759036144596</v>
      </c>
      <c r="AM27">
        <v>3.8711657914478628</v>
      </c>
      <c r="AN27">
        <v>0</v>
      </c>
      <c r="AO27">
        <v>0</v>
      </c>
      <c r="AP27">
        <v>0</v>
      </c>
      <c r="AQ27">
        <v>0</v>
      </c>
      <c r="AR27">
        <v>9.7301847826086956</v>
      </c>
      <c r="AS27">
        <v>7.8083987511150754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732.10974775465593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107.42761420417952</v>
      </c>
      <c r="L28">
        <v>26.980554927086118</v>
      </c>
      <c r="M28">
        <v>0</v>
      </c>
      <c r="N28">
        <v>29.067460248121613</v>
      </c>
      <c r="O28">
        <v>48.809999999999995</v>
      </c>
      <c r="P28">
        <v>46.855043892120577</v>
      </c>
      <c r="Q28">
        <v>4.82</v>
      </c>
      <c r="R28">
        <v>9.6375972083748742</v>
      </c>
      <c r="S28">
        <v>6.47</v>
      </c>
      <c r="T28">
        <v>0</v>
      </c>
      <c r="U28">
        <v>315.97999999999996</v>
      </c>
      <c r="V28">
        <v>4.4525385054192812</v>
      </c>
      <c r="W28">
        <v>11.22</v>
      </c>
      <c r="X28">
        <v>36.299999999999997</v>
      </c>
      <c r="Y28">
        <v>0</v>
      </c>
      <c r="Z28">
        <v>3.1927799999999995</v>
      </c>
      <c r="AA28">
        <v>6.8652144866385392</v>
      </c>
      <c r="AB28">
        <v>3.9168882220555146</v>
      </c>
      <c r="AC28">
        <v>4.736461441809328</v>
      </c>
      <c r="AD28">
        <v>4.4699470098410297</v>
      </c>
      <c r="AE28">
        <v>8.0662225586676772</v>
      </c>
      <c r="AF28">
        <v>0</v>
      </c>
      <c r="AG28">
        <v>0</v>
      </c>
      <c r="AH28">
        <v>14.836263357972543</v>
      </c>
      <c r="AI28">
        <v>4.0482340926944236</v>
      </c>
      <c r="AJ28">
        <v>0</v>
      </c>
      <c r="AK28">
        <v>12.485632781717889</v>
      </c>
      <c r="AL28">
        <v>6.5419759036144596</v>
      </c>
      <c r="AM28">
        <v>3.8711657914478628</v>
      </c>
      <c r="AN28">
        <v>0</v>
      </c>
      <c r="AO28">
        <v>0</v>
      </c>
      <c r="AP28">
        <v>0</v>
      </c>
      <c r="AQ28">
        <v>0</v>
      </c>
      <c r="AR28">
        <v>9.7301847826086956</v>
      </c>
      <c r="AS28">
        <v>7.8083987511150754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738.5901781654851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158.20000000000002</v>
      </c>
      <c r="L29">
        <v>46.4</v>
      </c>
      <c r="M29">
        <v>0</v>
      </c>
      <c r="N29">
        <v>29.067460248121613</v>
      </c>
      <c r="O29">
        <v>48.809999999999995</v>
      </c>
      <c r="P29">
        <v>46.855043892120577</v>
      </c>
      <c r="Q29">
        <v>4.88</v>
      </c>
      <c r="R29">
        <v>10.377459618208519</v>
      </c>
      <c r="S29">
        <v>6.47</v>
      </c>
      <c r="T29">
        <v>0</v>
      </c>
      <c r="U29">
        <v>315.97999999999996</v>
      </c>
      <c r="V29">
        <v>4.4525385054192812</v>
      </c>
      <c r="W29">
        <v>11.22</v>
      </c>
      <c r="X29">
        <v>36.299999999999997</v>
      </c>
      <c r="Y29">
        <v>0</v>
      </c>
      <c r="Z29">
        <v>4.7879000000000005</v>
      </c>
      <c r="AA29">
        <v>10.316870604782</v>
      </c>
      <c r="AB29">
        <v>9.672834208552139</v>
      </c>
      <c r="AC29">
        <v>7.1135809643474159</v>
      </c>
      <c r="AD29">
        <v>4.4724867524602567</v>
      </c>
      <c r="AE29">
        <v>12.099333838001515</v>
      </c>
      <c r="AF29">
        <v>0</v>
      </c>
      <c r="AG29">
        <v>0</v>
      </c>
      <c r="AH29">
        <v>28.534597254487856</v>
      </c>
      <c r="AI29">
        <v>4.0482340926944236</v>
      </c>
      <c r="AJ29">
        <v>0</v>
      </c>
      <c r="AK29">
        <v>12.485632781717889</v>
      </c>
      <c r="AL29">
        <v>6.5419759036144596</v>
      </c>
      <c r="AM29">
        <v>3.8711657914478628</v>
      </c>
      <c r="AN29">
        <v>0</v>
      </c>
      <c r="AO29">
        <v>0</v>
      </c>
      <c r="AP29">
        <v>0</v>
      </c>
      <c r="AQ29">
        <v>0</v>
      </c>
      <c r="AR29">
        <v>9.7301847826086956</v>
      </c>
      <c r="AS29">
        <v>7.8083987511150754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840.49569798969958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158.20000000000002</v>
      </c>
      <c r="L30">
        <v>46.4</v>
      </c>
      <c r="M30">
        <v>0</v>
      </c>
      <c r="N30">
        <v>29.067460248121613</v>
      </c>
      <c r="O30">
        <v>48.809999999999995</v>
      </c>
      <c r="P30">
        <v>46.855043892120577</v>
      </c>
      <c r="Q30">
        <v>4.88</v>
      </c>
      <c r="R30">
        <v>10.377459618208519</v>
      </c>
      <c r="S30">
        <v>6.47</v>
      </c>
      <c r="T30">
        <v>0</v>
      </c>
      <c r="U30">
        <v>315.97999999999996</v>
      </c>
      <c r="V30">
        <v>4.4525385054192812</v>
      </c>
      <c r="W30">
        <v>11.22</v>
      </c>
      <c r="X30">
        <v>36.299999999999997</v>
      </c>
      <c r="Y30">
        <v>0</v>
      </c>
      <c r="Z30">
        <v>4.7879000000000005</v>
      </c>
      <c r="AA30">
        <v>10.316870604782</v>
      </c>
      <c r="AB30">
        <v>9.672834208552139</v>
      </c>
      <c r="AC30">
        <v>7.1135809643474159</v>
      </c>
      <c r="AD30">
        <v>6.71</v>
      </c>
      <c r="AE30">
        <v>12.099333838001515</v>
      </c>
      <c r="AF30">
        <v>0</v>
      </c>
      <c r="AG30">
        <v>0</v>
      </c>
      <c r="AH30">
        <v>28.626038014783525</v>
      </c>
      <c r="AI30">
        <v>4.0482340926944236</v>
      </c>
      <c r="AJ30">
        <v>0</v>
      </c>
      <c r="AK30">
        <v>12.485632781717889</v>
      </c>
      <c r="AL30">
        <v>6.5419759036144596</v>
      </c>
      <c r="AM30">
        <v>3.8711657914478628</v>
      </c>
      <c r="AN30">
        <v>0</v>
      </c>
      <c r="AO30">
        <v>0</v>
      </c>
      <c r="AP30">
        <v>0</v>
      </c>
      <c r="AQ30">
        <v>0</v>
      </c>
      <c r="AR30">
        <v>9.7301847826086956</v>
      </c>
      <c r="AS30">
        <v>7.8083987511150754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842.82465199753506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158.20000000000002</v>
      </c>
      <c r="L31">
        <v>54.54</v>
      </c>
      <c r="M31">
        <v>0</v>
      </c>
      <c r="N31">
        <v>29.067460248121613</v>
      </c>
      <c r="O31">
        <v>48.809999999999995</v>
      </c>
      <c r="P31">
        <v>46.855043892120577</v>
      </c>
      <c r="Q31">
        <v>4.88</v>
      </c>
      <c r="R31">
        <v>10.377459618208519</v>
      </c>
      <c r="S31">
        <v>6.47</v>
      </c>
      <c r="T31">
        <v>0</v>
      </c>
      <c r="U31">
        <v>315.97999999999996</v>
      </c>
      <c r="V31">
        <v>4.4525385054192812</v>
      </c>
      <c r="W31">
        <v>11.22</v>
      </c>
      <c r="X31">
        <v>36.299999999999997</v>
      </c>
      <c r="Y31">
        <v>0</v>
      </c>
      <c r="Z31">
        <v>4.7879000000000005</v>
      </c>
      <c r="AA31">
        <v>10.316870604782</v>
      </c>
      <c r="AB31">
        <v>9.672834208552139</v>
      </c>
      <c r="AC31">
        <v>7.1135809643474159</v>
      </c>
      <c r="AD31">
        <v>6.71</v>
      </c>
      <c r="AE31">
        <v>12.099333838001515</v>
      </c>
      <c r="AF31">
        <v>0</v>
      </c>
      <c r="AG31">
        <v>0</v>
      </c>
      <c r="AH31">
        <v>34.356325659978879</v>
      </c>
      <c r="AI31">
        <v>4.0482340926944236</v>
      </c>
      <c r="AJ31">
        <v>0</v>
      </c>
      <c r="AK31">
        <v>12.485632781717889</v>
      </c>
      <c r="AL31">
        <v>6.5419759036144596</v>
      </c>
      <c r="AM31">
        <v>3.8711657914478628</v>
      </c>
      <c r="AN31">
        <v>0</v>
      </c>
      <c r="AO31">
        <v>0</v>
      </c>
      <c r="AP31">
        <v>0</v>
      </c>
      <c r="AQ31">
        <v>0</v>
      </c>
      <c r="AR31">
        <v>8.6482065217391284</v>
      </c>
      <c r="AS31">
        <v>7.8083987511150754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855.61296138186071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158.20000000000002</v>
      </c>
      <c r="L32">
        <v>42.160000000000004</v>
      </c>
      <c r="M32">
        <v>0</v>
      </c>
      <c r="N32">
        <v>29.067460248121613</v>
      </c>
      <c r="O32">
        <v>48.809999999999995</v>
      </c>
      <c r="P32">
        <v>46.855043892120577</v>
      </c>
      <c r="Q32">
        <v>4.88</v>
      </c>
      <c r="R32">
        <v>10.377459618208519</v>
      </c>
      <c r="S32">
        <v>6.47</v>
      </c>
      <c r="T32">
        <v>0</v>
      </c>
      <c r="U32">
        <v>315.97999999999996</v>
      </c>
      <c r="V32">
        <v>4.4525385054192812</v>
      </c>
      <c r="W32">
        <v>11.22</v>
      </c>
      <c r="X32">
        <v>36.299999999999997</v>
      </c>
      <c r="Y32">
        <v>0</v>
      </c>
      <c r="Z32">
        <v>4.7879000000000005</v>
      </c>
      <c r="AA32">
        <v>10.316870604782</v>
      </c>
      <c r="AB32">
        <v>9.672834208552139</v>
      </c>
      <c r="AC32">
        <v>7.1135809643474159</v>
      </c>
      <c r="AD32">
        <v>6.71</v>
      </c>
      <c r="AE32">
        <v>12.099333838001515</v>
      </c>
      <c r="AF32">
        <v>0</v>
      </c>
      <c r="AG32">
        <v>0</v>
      </c>
      <c r="AH32">
        <v>34.356325659978879</v>
      </c>
      <c r="AI32">
        <v>4.0482340926944236</v>
      </c>
      <c r="AJ32">
        <v>0</v>
      </c>
      <c r="AK32">
        <v>12.485632781717889</v>
      </c>
      <c r="AL32">
        <v>6.5419759036144596</v>
      </c>
      <c r="AM32">
        <v>3.8711657914478628</v>
      </c>
      <c r="AN32">
        <v>0</v>
      </c>
      <c r="AO32">
        <v>0</v>
      </c>
      <c r="AP32">
        <v>0</v>
      </c>
      <c r="AQ32">
        <v>0</v>
      </c>
      <c r="AR32">
        <v>8.6482065217391284</v>
      </c>
      <c r="AS32">
        <v>7.8083987511150754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843.23296138186083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100.34999999999998</v>
      </c>
      <c r="L33">
        <v>28.17</v>
      </c>
      <c r="M33">
        <v>0</v>
      </c>
      <c r="N33">
        <v>29.067460248121613</v>
      </c>
      <c r="O33">
        <v>48.809999999999995</v>
      </c>
      <c r="P33">
        <v>46.855043892120577</v>
      </c>
      <c r="Q33">
        <v>0.95999999999999985</v>
      </c>
      <c r="R33">
        <v>2.8891339526520823</v>
      </c>
      <c r="S33">
        <v>1.93</v>
      </c>
      <c r="T33">
        <v>0</v>
      </c>
      <c r="U33">
        <v>315.97999999999996</v>
      </c>
      <c r="V33">
        <v>0.96068376068376071</v>
      </c>
      <c r="W33">
        <v>11.22</v>
      </c>
      <c r="X33">
        <v>36.299999999999997</v>
      </c>
      <c r="Y33">
        <v>0</v>
      </c>
      <c r="Z33">
        <v>4.7879000000000005</v>
      </c>
      <c r="AA33">
        <v>10.316870604782</v>
      </c>
      <c r="AB33">
        <v>9.672834208552139</v>
      </c>
      <c r="AC33">
        <v>7.1135809643474159</v>
      </c>
      <c r="AD33">
        <v>6.71</v>
      </c>
      <c r="AE33">
        <v>12.099333838001515</v>
      </c>
      <c r="AF33">
        <v>0</v>
      </c>
      <c r="AG33">
        <v>0</v>
      </c>
      <c r="AH33">
        <v>28.626038014783525</v>
      </c>
      <c r="AI33">
        <v>4.0482340926944236</v>
      </c>
      <c r="AJ33">
        <v>0</v>
      </c>
      <c r="AK33">
        <v>12.485632781717889</v>
      </c>
      <c r="AL33">
        <v>6.5419759036144596</v>
      </c>
      <c r="AM33">
        <v>3.8711657914478628</v>
      </c>
      <c r="AN33">
        <v>0</v>
      </c>
      <c r="AO33">
        <v>0</v>
      </c>
      <c r="AP33">
        <v>0</v>
      </c>
      <c r="AQ33">
        <v>0</v>
      </c>
      <c r="AR33">
        <v>8.6482065217391284</v>
      </c>
      <c r="AS33">
        <v>7.8083987511150754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746.22249332637341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107.32</v>
      </c>
      <c r="L34">
        <v>26.490766603964691</v>
      </c>
      <c r="M34">
        <v>0</v>
      </c>
      <c r="N34">
        <v>29.067460248121613</v>
      </c>
      <c r="O34">
        <v>48.809999999999995</v>
      </c>
      <c r="P34">
        <v>46.855043892120577</v>
      </c>
      <c r="Q34">
        <v>0.95999999999999985</v>
      </c>
      <c r="R34">
        <v>2.8891339526520823</v>
      </c>
      <c r="S34">
        <v>1.93</v>
      </c>
      <c r="T34">
        <v>0</v>
      </c>
      <c r="U34">
        <v>315.97999999999996</v>
      </c>
      <c r="V34">
        <v>0.96068376068376071</v>
      </c>
      <c r="W34">
        <v>11.22</v>
      </c>
      <c r="X34">
        <v>36.299999999999997</v>
      </c>
      <c r="Y34">
        <v>0</v>
      </c>
      <c r="Z34">
        <v>1.5951200000000001</v>
      </c>
      <c r="AA34">
        <v>10.316870604782</v>
      </c>
      <c r="AB34">
        <v>6.4468627156789209</v>
      </c>
      <c r="AC34">
        <v>2.3695005497094388</v>
      </c>
      <c r="AD34">
        <v>4.4699470098410297</v>
      </c>
      <c r="AE34">
        <v>8.0662225586676772</v>
      </c>
      <c r="AF34">
        <v>0</v>
      </c>
      <c r="AG34">
        <v>0</v>
      </c>
      <c r="AH34">
        <v>28.626038014783525</v>
      </c>
      <c r="AI34">
        <v>3.7383943440691292</v>
      </c>
      <c r="AJ34">
        <v>0</v>
      </c>
      <c r="AK34">
        <v>12.485632781717889</v>
      </c>
      <c r="AL34">
        <v>6.5419759036144596</v>
      </c>
      <c r="AM34">
        <v>3.8711657914478628</v>
      </c>
      <c r="AN34">
        <v>0</v>
      </c>
      <c r="AO34">
        <v>0</v>
      </c>
      <c r="AP34">
        <v>0</v>
      </c>
      <c r="AQ34">
        <v>0</v>
      </c>
      <c r="AR34">
        <v>8.6482065217391284</v>
      </c>
      <c r="AS34">
        <v>7.8083987511150754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733.76742400470869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98.73</v>
      </c>
      <c r="L35">
        <v>26.610000000000003</v>
      </c>
      <c r="M35">
        <v>0</v>
      </c>
      <c r="N35">
        <v>29.067460248121613</v>
      </c>
      <c r="O35">
        <v>48.809999999999995</v>
      </c>
      <c r="P35">
        <v>46.855043892120577</v>
      </c>
      <c r="Q35">
        <v>0.96077985377741659</v>
      </c>
      <c r="R35">
        <v>2.89</v>
      </c>
      <c r="S35">
        <v>1.93</v>
      </c>
      <c r="T35">
        <v>0</v>
      </c>
      <c r="U35">
        <v>318.5</v>
      </c>
      <c r="V35">
        <v>1.76</v>
      </c>
      <c r="W35">
        <v>11.216997591651058</v>
      </c>
      <c r="X35">
        <v>36.299999999999997</v>
      </c>
      <c r="Y35">
        <v>0</v>
      </c>
      <c r="Z35">
        <v>1.5951200000000001</v>
      </c>
      <c r="AA35">
        <v>5.9940459446788577</v>
      </c>
      <c r="AB35">
        <v>6.4468627156789209</v>
      </c>
      <c r="AC35">
        <v>2.3695005497094388</v>
      </c>
      <c r="AD35">
        <v>4.4699470098410297</v>
      </c>
      <c r="AE35">
        <v>4.0331112793338386</v>
      </c>
      <c r="AF35">
        <v>0</v>
      </c>
      <c r="AG35">
        <v>0</v>
      </c>
      <c r="AH35">
        <v>28.626038014783525</v>
      </c>
      <c r="AI35">
        <v>0.87364650432050295</v>
      </c>
      <c r="AJ35">
        <v>0</v>
      </c>
      <c r="AK35">
        <v>12.485632781717889</v>
      </c>
      <c r="AL35">
        <v>6.5419759036144596</v>
      </c>
      <c r="AM35">
        <v>3.8711657914478628</v>
      </c>
      <c r="AN35">
        <v>0</v>
      </c>
      <c r="AO35">
        <v>0</v>
      </c>
      <c r="AP35">
        <v>0</v>
      </c>
      <c r="AQ35">
        <v>0</v>
      </c>
      <c r="AR35">
        <v>8.6482065217391284</v>
      </c>
      <c r="AS35">
        <v>7.8083987511150754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717.39393335365105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87.697579754939852</v>
      </c>
      <c r="L36">
        <v>26.610000000000003</v>
      </c>
      <c r="M36">
        <v>0</v>
      </c>
      <c r="N36">
        <v>29.067460248121613</v>
      </c>
      <c r="O36">
        <v>48.809999999999995</v>
      </c>
      <c r="P36">
        <v>46.855043892120577</v>
      </c>
      <c r="Q36">
        <v>2.9</v>
      </c>
      <c r="R36">
        <v>5.53</v>
      </c>
      <c r="S36">
        <v>3.45</v>
      </c>
      <c r="T36">
        <v>0</v>
      </c>
      <c r="U36">
        <v>318.76</v>
      </c>
      <c r="V36">
        <v>0.96</v>
      </c>
      <c r="W36">
        <v>11.216997591651058</v>
      </c>
      <c r="X36">
        <v>36.299999999999997</v>
      </c>
      <c r="Y36">
        <v>0</v>
      </c>
      <c r="Z36">
        <v>1.5951200000000001</v>
      </c>
      <c r="AA36">
        <v>5.8010173464603865</v>
      </c>
      <c r="AB36">
        <v>6.4468627156789209</v>
      </c>
      <c r="AC36">
        <v>2.3695005497094388</v>
      </c>
      <c r="AD36">
        <v>2.2375132475397428</v>
      </c>
      <c r="AE36">
        <v>4.0331112793338386</v>
      </c>
      <c r="AF36">
        <v>0</v>
      </c>
      <c r="AG36">
        <v>0</v>
      </c>
      <c r="AH36">
        <v>22.900830411826817</v>
      </c>
      <c r="AI36">
        <v>0</v>
      </c>
      <c r="AJ36">
        <v>0</v>
      </c>
      <c r="AK36">
        <v>12.485632781717889</v>
      </c>
      <c r="AL36">
        <v>6.5419759036144596</v>
      </c>
      <c r="AM36">
        <v>3.8711657914478628</v>
      </c>
      <c r="AN36">
        <v>0</v>
      </c>
      <c r="AO36">
        <v>0</v>
      </c>
      <c r="AP36">
        <v>0</v>
      </c>
      <c r="AQ36">
        <v>0</v>
      </c>
      <c r="AR36">
        <v>9.7301847826086956</v>
      </c>
      <c r="AS36">
        <v>7.8083987511150754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703.97839504788612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87.697579754939852</v>
      </c>
      <c r="L37">
        <v>26.610000000000003</v>
      </c>
      <c r="M37">
        <v>0</v>
      </c>
      <c r="N37">
        <v>29.067460248121613</v>
      </c>
      <c r="O37">
        <v>48.809999999999995</v>
      </c>
      <c r="P37">
        <v>46.855043892120577</v>
      </c>
      <c r="Q37">
        <v>2.9</v>
      </c>
      <c r="R37">
        <v>5.53</v>
      </c>
      <c r="S37">
        <v>3.45</v>
      </c>
      <c r="T37">
        <v>0</v>
      </c>
      <c r="U37">
        <v>318.76</v>
      </c>
      <c r="V37">
        <v>0.96</v>
      </c>
      <c r="W37">
        <v>11.216997591651058</v>
      </c>
      <c r="X37">
        <v>36.299999999999997</v>
      </c>
      <c r="Y37">
        <v>0</v>
      </c>
      <c r="Z37">
        <v>3.1927799999999995</v>
      </c>
      <c r="AA37">
        <v>5.8010173464603865</v>
      </c>
      <c r="AB37">
        <v>3.2234313578394604</v>
      </c>
      <c r="AC37">
        <v>2.3695005497094388</v>
      </c>
      <c r="AD37">
        <v>2.2375132475397428</v>
      </c>
      <c r="AE37">
        <v>4.0331112793338386</v>
      </c>
      <c r="AF37">
        <v>0</v>
      </c>
      <c r="AG37">
        <v>0</v>
      </c>
      <c r="AH37">
        <v>17.175622808870116</v>
      </c>
      <c r="AI37">
        <v>0</v>
      </c>
      <c r="AJ37">
        <v>0</v>
      </c>
      <c r="AK37">
        <v>12.485632781717889</v>
      </c>
      <c r="AL37">
        <v>6.5419759036144596</v>
      </c>
      <c r="AM37">
        <v>3.8711657914478628</v>
      </c>
      <c r="AN37">
        <v>0</v>
      </c>
      <c r="AO37">
        <v>0</v>
      </c>
      <c r="AP37">
        <v>0</v>
      </c>
      <c r="AQ37">
        <v>0</v>
      </c>
      <c r="AR37">
        <v>9.7301847826086956</v>
      </c>
      <c r="AS37">
        <v>7.8083987511150754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696.62741608708995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87.697579754939852</v>
      </c>
      <c r="L38">
        <v>26.610000000000003</v>
      </c>
      <c r="M38">
        <v>0</v>
      </c>
      <c r="N38">
        <v>29.067460248121613</v>
      </c>
      <c r="O38">
        <v>48.809999999999995</v>
      </c>
      <c r="P38">
        <v>46.855043892120577</v>
      </c>
      <c r="Q38">
        <v>2.9</v>
      </c>
      <c r="R38">
        <v>5.53</v>
      </c>
      <c r="S38">
        <v>3.45</v>
      </c>
      <c r="T38">
        <v>0</v>
      </c>
      <c r="U38">
        <v>318.76</v>
      </c>
      <c r="V38">
        <v>0.96</v>
      </c>
      <c r="W38">
        <v>11.216997591651058</v>
      </c>
      <c r="X38">
        <v>36.299999999999997</v>
      </c>
      <c r="Y38">
        <v>0</v>
      </c>
      <c r="Z38">
        <v>3.1927799999999995</v>
      </c>
      <c r="AA38">
        <v>2.9005086732301932</v>
      </c>
      <c r="AB38">
        <v>3.2234313578394604</v>
      </c>
      <c r="AC38">
        <v>2.3695005497094388</v>
      </c>
      <c r="AD38">
        <v>2.2375132475397428</v>
      </c>
      <c r="AE38">
        <v>4.0331112793338386</v>
      </c>
      <c r="AF38">
        <v>0</v>
      </c>
      <c r="AG38">
        <v>0</v>
      </c>
      <c r="AH38">
        <v>11.450415205913409</v>
      </c>
      <c r="AI38">
        <v>0</v>
      </c>
      <c r="AJ38">
        <v>0</v>
      </c>
      <c r="AK38">
        <v>12.485632781717889</v>
      </c>
      <c r="AL38">
        <v>6.5419759036144596</v>
      </c>
      <c r="AM38">
        <v>2.5782370592648167</v>
      </c>
      <c r="AN38">
        <v>0</v>
      </c>
      <c r="AO38">
        <v>0</v>
      </c>
      <c r="AP38">
        <v>0</v>
      </c>
      <c r="AQ38">
        <v>0</v>
      </c>
      <c r="AR38">
        <v>9.7301847826086956</v>
      </c>
      <c r="AS38">
        <v>7.8083987511150754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686.70877107871991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87.697579754939852</v>
      </c>
      <c r="L39">
        <v>26.610000000000003</v>
      </c>
      <c r="M39">
        <v>0</v>
      </c>
      <c r="N39">
        <v>29.067460248121613</v>
      </c>
      <c r="O39">
        <v>48.809999999999995</v>
      </c>
      <c r="P39">
        <v>46.855043892120577</v>
      </c>
      <c r="Q39">
        <v>2.9</v>
      </c>
      <c r="R39">
        <v>5.53</v>
      </c>
      <c r="S39">
        <v>4.1874590661006676</v>
      </c>
      <c r="T39">
        <v>0</v>
      </c>
      <c r="U39">
        <v>318.34000000000003</v>
      </c>
      <c r="V39">
        <v>0.96</v>
      </c>
      <c r="W39">
        <v>11.216997591651058</v>
      </c>
      <c r="X39">
        <v>36.299999999999997</v>
      </c>
      <c r="Y39">
        <v>0</v>
      </c>
      <c r="Z39">
        <v>3.1927799999999995</v>
      </c>
      <c r="AA39">
        <v>0</v>
      </c>
      <c r="AB39">
        <v>3.2234313578394604</v>
      </c>
      <c r="AC39">
        <v>2.3695005497094388</v>
      </c>
      <c r="AD39">
        <v>2.2375132475397428</v>
      </c>
      <c r="AE39">
        <v>4.0331112793338386</v>
      </c>
      <c r="AF39">
        <v>0</v>
      </c>
      <c r="AG39">
        <v>0</v>
      </c>
      <c r="AH39">
        <v>5.6312268215417109</v>
      </c>
      <c r="AI39">
        <v>0</v>
      </c>
      <c r="AJ39">
        <v>0</v>
      </c>
      <c r="AK39">
        <v>12.485632781717889</v>
      </c>
      <c r="AL39">
        <v>6.5419759036144596</v>
      </c>
      <c r="AM39">
        <v>2.5782370592648167</v>
      </c>
      <c r="AN39">
        <v>0</v>
      </c>
      <c r="AO39">
        <v>0</v>
      </c>
      <c r="AP39">
        <v>0</v>
      </c>
      <c r="AQ39">
        <v>0</v>
      </c>
      <c r="AR39">
        <v>9.7301847826086956</v>
      </c>
      <c r="AS39">
        <v>7.8083987511150754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678.3065330872189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87.697579754939852</v>
      </c>
      <c r="L40">
        <v>26.610000000000003</v>
      </c>
      <c r="M40">
        <v>0</v>
      </c>
      <c r="N40">
        <v>29.067460248121613</v>
      </c>
      <c r="O40">
        <v>48.809999999999995</v>
      </c>
      <c r="P40">
        <v>46.855043892120577</v>
      </c>
      <c r="Q40">
        <v>2.9</v>
      </c>
      <c r="R40">
        <v>5.53</v>
      </c>
      <c r="S40">
        <v>4.1874590661006676</v>
      </c>
      <c r="T40">
        <v>0</v>
      </c>
      <c r="U40">
        <v>318.34000000000003</v>
      </c>
      <c r="V40">
        <v>0.96</v>
      </c>
      <c r="W40">
        <v>11.216997591651058</v>
      </c>
      <c r="X40">
        <v>36.299999999999997</v>
      </c>
      <c r="Y40">
        <v>0</v>
      </c>
      <c r="Z40">
        <v>3.1927799999999995</v>
      </c>
      <c r="AA40">
        <v>0</v>
      </c>
      <c r="AB40">
        <v>3.2234313578394604</v>
      </c>
      <c r="AC40">
        <v>2.3695005497094388</v>
      </c>
      <c r="AD40">
        <v>0</v>
      </c>
      <c r="AE40">
        <v>4.0331112793338386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12.485632781717889</v>
      </c>
      <c r="AL40">
        <v>6.5419759036144596</v>
      </c>
      <c r="AM40">
        <v>2.5782370592648167</v>
      </c>
      <c r="AN40">
        <v>0</v>
      </c>
      <c r="AO40">
        <v>0</v>
      </c>
      <c r="AP40">
        <v>0</v>
      </c>
      <c r="AQ40">
        <v>0</v>
      </c>
      <c r="AR40">
        <v>8.6482065217391284</v>
      </c>
      <c r="AS40">
        <v>7.8083987511150754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669.35581475726781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87.697579754939852</v>
      </c>
      <c r="L41">
        <v>26.610000000000003</v>
      </c>
      <c r="M41">
        <v>0</v>
      </c>
      <c r="N41">
        <v>29.067460248121613</v>
      </c>
      <c r="O41">
        <v>48.809999999999995</v>
      </c>
      <c r="P41">
        <v>46.855043892120577</v>
      </c>
      <c r="Q41">
        <v>2.9</v>
      </c>
      <c r="R41">
        <v>5.53</v>
      </c>
      <c r="S41">
        <v>4.1874590661006676</v>
      </c>
      <c r="T41">
        <v>0</v>
      </c>
      <c r="U41">
        <v>318.34000000000003</v>
      </c>
      <c r="V41">
        <v>0.96</v>
      </c>
      <c r="W41">
        <v>7.25</v>
      </c>
      <c r="X41">
        <v>20.190000000000005</v>
      </c>
      <c r="Y41">
        <v>0</v>
      </c>
      <c r="Z41">
        <v>3.1927799999999995</v>
      </c>
      <c r="AA41">
        <v>0</v>
      </c>
      <c r="AB41">
        <v>3.2234313578394604</v>
      </c>
      <c r="AC41">
        <v>2.3695005497094388</v>
      </c>
      <c r="AD41">
        <v>0</v>
      </c>
      <c r="AE41">
        <v>4.0331112793338386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12.485632781717889</v>
      </c>
      <c r="AL41">
        <v>6.5419759036144596</v>
      </c>
      <c r="AM41">
        <v>1.2903885971492874</v>
      </c>
      <c r="AN41">
        <v>0</v>
      </c>
      <c r="AO41">
        <v>0</v>
      </c>
      <c r="AP41">
        <v>0</v>
      </c>
      <c r="AQ41">
        <v>0</v>
      </c>
      <c r="AR41">
        <v>8.6482065217391284</v>
      </c>
      <c r="AS41">
        <v>7.8083987511150754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647.99096870350138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87.697579754939852</v>
      </c>
      <c r="L42">
        <v>26.610000000000003</v>
      </c>
      <c r="M42">
        <v>0</v>
      </c>
      <c r="N42">
        <v>29.067460248121613</v>
      </c>
      <c r="O42">
        <v>48.809999999999995</v>
      </c>
      <c r="P42">
        <v>46.855043892120577</v>
      </c>
      <c r="Q42">
        <v>2.9</v>
      </c>
      <c r="R42">
        <v>5.53</v>
      </c>
      <c r="S42">
        <v>4.1874590661006676</v>
      </c>
      <c r="T42">
        <v>0</v>
      </c>
      <c r="U42">
        <v>318.34000000000003</v>
      </c>
      <c r="V42">
        <v>0.96</v>
      </c>
      <c r="W42">
        <v>5.78</v>
      </c>
      <c r="X42">
        <v>20.794339767269218</v>
      </c>
      <c r="Y42">
        <v>0</v>
      </c>
      <c r="Z42">
        <v>3.1927799999999995</v>
      </c>
      <c r="AA42">
        <v>0</v>
      </c>
      <c r="AB42">
        <v>3.2234313578394604</v>
      </c>
      <c r="AC42">
        <v>2.3695005497094388</v>
      </c>
      <c r="AD42">
        <v>0</v>
      </c>
      <c r="AE42">
        <v>4.0331112793338386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12.485632781717889</v>
      </c>
      <c r="AL42">
        <v>6.5419759036144596</v>
      </c>
      <c r="AM42">
        <v>1.2903885971492874</v>
      </c>
      <c r="AN42">
        <v>0</v>
      </c>
      <c r="AO42">
        <v>0</v>
      </c>
      <c r="AP42">
        <v>0</v>
      </c>
      <c r="AQ42">
        <v>0</v>
      </c>
      <c r="AR42">
        <v>8.6482065217391284</v>
      </c>
      <c r="AS42">
        <v>7.8083987511150754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647.12530847077051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87.697579754939852</v>
      </c>
      <c r="L43">
        <v>26.610000000000003</v>
      </c>
      <c r="M43">
        <v>0</v>
      </c>
      <c r="N43">
        <v>29.067460248121613</v>
      </c>
      <c r="O43">
        <v>48.809999999999995</v>
      </c>
      <c r="P43">
        <v>46.855043892120577</v>
      </c>
      <c r="Q43">
        <v>2.9</v>
      </c>
      <c r="R43">
        <v>5.53</v>
      </c>
      <c r="S43">
        <v>4.1874590661006676</v>
      </c>
      <c r="T43">
        <v>0</v>
      </c>
      <c r="U43">
        <v>318.34000000000003</v>
      </c>
      <c r="V43">
        <v>0.96</v>
      </c>
      <c r="W43">
        <v>5.78</v>
      </c>
      <c r="X43">
        <v>16.379999999999995</v>
      </c>
      <c r="Y43">
        <v>0</v>
      </c>
      <c r="Z43">
        <v>3.1927799999999995</v>
      </c>
      <c r="AA43">
        <v>0</v>
      </c>
      <c r="AB43">
        <v>3.2234313578394604</v>
      </c>
      <c r="AC43">
        <v>2.3695005497094388</v>
      </c>
      <c r="AD43">
        <v>0</v>
      </c>
      <c r="AE43">
        <v>4.0331112793338386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12.485632781717889</v>
      </c>
      <c r="AL43">
        <v>3.2709879518072298</v>
      </c>
      <c r="AM43">
        <v>1.2903885971492874</v>
      </c>
      <c r="AN43">
        <v>0</v>
      </c>
      <c r="AO43">
        <v>0</v>
      </c>
      <c r="AP43">
        <v>0</v>
      </c>
      <c r="AQ43">
        <v>0</v>
      </c>
      <c r="AR43">
        <v>8.6482065217391284</v>
      </c>
      <c r="AS43">
        <v>7.8083987511150754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639.43998075169407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87.697579754939852</v>
      </c>
      <c r="L44">
        <v>26.610000000000003</v>
      </c>
      <c r="M44">
        <v>0</v>
      </c>
      <c r="N44">
        <v>29.067460248121613</v>
      </c>
      <c r="O44">
        <v>48.809999999999995</v>
      </c>
      <c r="P44">
        <v>46.855043892120577</v>
      </c>
      <c r="Q44">
        <v>2.9</v>
      </c>
      <c r="R44">
        <v>5.53</v>
      </c>
      <c r="S44">
        <v>4.1874590661006676</v>
      </c>
      <c r="T44">
        <v>0</v>
      </c>
      <c r="U44">
        <v>318.34000000000003</v>
      </c>
      <c r="V44">
        <v>0.96</v>
      </c>
      <c r="W44">
        <v>5.57</v>
      </c>
      <c r="X44">
        <v>16.719999999999995</v>
      </c>
      <c r="Y44">
        <v>0</v>
      </c>
      <c r="Z44">
        <v>3.1927799999999995</v>
      </c>
      <c r="AA44">
        <v>0</v>
      </c>
      <c r="AB44">
        <v>3.2234313578394604</v>
      </c>
      <c r="AC44">
        <v>2.3695005497094388</v>
      </c>
      <c r="AD44">
        <v>0</v>
      </c>
      <c r="AE44">
        <v>4.0331112793338386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12.485632781717889</v>
      </c>
      <c r="AL44">
        <v>3.2709879518072298</v>
      </c>
      <c r="AM44">
        <v>1.2903885971492874</v>
      </c>
      <c r="AN44">
        <v>0</v>
      </c>
      <c r="AO44">
        <v>0</v>
      </c>
      <c r="AP44">
        <v>0</v>
      </c>
      <c r="AQ44">
        <v>0</v>
      </c>
      <c r="AR44">
        <v>8.6482065217391284</v>
      </c>
      <c r="AS44">
        <v>7.8083987511150754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639.56998075169417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87.697579754939852</v>
      </c>
      <c r="L45">
        <v>26.610000000000003</v>
      </c>
      <c r="M45">
        <v>0</v>
      </c>
      <c r="N45">
        <v>29.067460248121613</v>
      </c>
      <c r="O45">
        <v>48.809999999999995</v>
      </c>
      <c r="P45">
        <v>46.855043892120577</v>
      </c>
      <c r="Q45">
        <v>3.45</v>
      </c>
      <c r="R45">
        <v>5.53</v>
      </c>
      <c r="S45">
        <v>4.1874590661006676</v>
      </c>
      <c r="T45">
        <v>0</v>
      </c>
      <c r="U45">
        <v>318.34000000000003</v>
      </c>
      <c r="V45">
        <v>0.96</v>
      </c>
      <c r="W45">
        <v>5.57</v>
      </c>
      <c r="X45">
        <v>16.719999999999995</v>
      </c>
      <c r="Y45">
        <v>0</v>
      </c>
      <c r="Z45">
        <v>3.1927799999999995</v>
      </c>
      <c r="AA45">
        <v>0</v>
      </c>
      <c r="AB45">
        <v>3.2234313578394604</v>
      </c>
      <c r="AC45">
        <v>0</v>
      </c>
      <c r="AD45">
        <v>0</v>
      </c>
      <c r="AE45">
        <v>4.0331112793338386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12.485632781717889</v>
      </c>
      <c r="AL45">
        <v>3.2709879518072298</v>
      </c>
      <c r="AM45">
        <v>0</v>
      </c>
      <c r="AN45">
        <v>0</v>
      </c>
      <c r="AO45">
        <v>0</v>
      </c>
      <c r="AP45">
        <v>0.50292000000000003</v>
      </c>
      <c r="AQ45">
        <v>0</v>
      </c>
      <c r="AR45">
        <v>8.6482065217391284</v>
      </c>
      <c r="AS45">
        <v>7.8083987511150754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636.9630116048354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87.697579754939852</v>
      </c>
      <c r="L46">
        <v>26.610000000000003</v>
      </c>
      <c r="M46">
        <v>0</v>
      </c>
      <c r="N46">
        <v>29.067460248121613</v>
      </c>
      <c r="O46">
        <v>48.809999999999995</v>
      </c>
      <c r="P46">
        <v>46.855043892120577</v>
      </c>
      <c r="Q46">
        <v>3.45</v>
      </c>
      <c r="R46">
        <v>5.53</v>
      </c>
      <c r="S46">
        <v>4.1874590661006676</v>
      </c>
      <c r="T46">
        <v>0</v>
      </c>
      <c r="U46">
        <v>318.34000000000003</v>
      </c>
      <c r="V46">
        <v>0.96</v>
      </c>
      <c r="W46">
        <v>5.57</v>
      </c>
      <c r="X46">
        <v>16.719999999999995</v>
      </c>
      <c r="Y46">
        <v>0</v>
      </c>
      <c r="Z46">
        <v>3.1927799999999995</v>
      </c>
      <c r="AA46">
        <v>0</v>
      </c>
      <c r="AB46">
        <v>3.2234313578394604</v>
      </c>
      <c r="AC46">
        <v>0</v>
      </c>
      <c r="AD46">
        <v>0</v>
      </c>
      <c r="AE46">
        <v>4.0331112793338386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12.485632781717889</v>
      </c>
      <c r="AL46">
        <v>3.2709879518072298</v>
      </c>
      <c r="AM46">
        <v>0</v>
      </c>
      <c r="AN46">
        <v>0</v>
      </c>
      <c r="AO46">
        <v>0</v>
      </c>
      <c r="AP46">
        <v>0.50292000000000003</v>
      </c>
      <c r="AQ46">
        <v>0</v>
      </c>
      <c r="AR46">
        <v>8.6482065217391284</v>
      </c>
      <c r="AS46">
        <v>7.8083987511150754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636.9630116048354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87.697579754939852</v>
      </c>
      <c r="L47">
        <v>26.610000000000003</v>
      </c>
      <c r="M47">
        <v>0</v>
      </c>
      <c r="N47">
        <v>29.067460248121613</v>
      </c>
      <c r="O47">
        <v>48.809999999999995</v>
      </c>
      <c r="P47">
        <v>46.855043892120577</v>
      </c>
      <c r="Q47">
        <v>3.45</v>
      </c>
      <c r="R47">
        <v>5.53</v>
      </c>
      <c r="S47">
        <v>4.1874590661006676</v>
      </c>
      <c r="T47">
        <v>0</v>
      </c>
      <c r="U47">
        <v>318.34000000000003</v>
      </c>
      <c r="V47">
        <v>2.9325389948006939</v>
      </c>
      <c r="W47">
        <v>5.57</v>
      </c>
      <c r="X47">
        <v>16.719999999999995</v>
      </c>
      <c r="Y47">
        <v>0</v>
      </c>
      <c r="Z47">
        <v>3.1927799999999995</v>
      </c>
      <c r="AA47">
        <v>9.651429910923584E-2</v>
      </c>
      <c r="AB47">
        <v>3.2234313578394604</v>
      </c>
      <c r="AC47">
        <v>0</v>
      </c>
      <c r="AD47">
        <v>0</v>
      </c>
      <c r="AE47">
        <v>4.0331112793338386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12.485632781717889</v>
      </c>
      <c r="AL47">
        <v>3.2709879518072298</v>
      </c>
      <c r="AM47">
        <v>0</v>
      </c>
      <c r="AN47">
        <v>0</v>
      </c>
      <c r="AO47">
        <v>0</v>
      </c>
      <c r="AP47">
        <v>0.50292000000000003</v>
      </c>
      <c r="AQ47">
        <v>0</v>
      </c>
      <c r="AR47">
        <v>8.6482065217391284</v>
      </c>
      <c r="AS47">
        <v>7.8083987511150754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639.03206489874526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87.697579754939852</v>
      </c>
      <c r="L48">
        <v>26.610000000000003</v>
      </c>
      <c r="M48">
        <v>0</v>
      </c>
      <c r="N48">
        <v>29.067460248121613</v>
      </c>
      <c r="O48">
        <v>48.809999999999995</v>
      </c>
      <c r="P48">
        <v>46.855043892120577</v>
      </c>
      <c r="Q48">
        <v>3.45</v>
      </c>
      <c r="R48">
        <v>5.53</v>
      </c>
      <c r="S48">
        <v>4.1874590661006676</v>
      </c>
      <c r="T48">
        <v>0</v>
      </c>
      <c r="U48">
        <v>318.34000000000003</v>
      </c>
      <c r="V48">
        <v>2.9325389948006939</v>
      </c>
      <c r="W48">
        <v>5.57</v>
      </c>
      <c r="X48">
        <v>16.719999999999995</v>
      </c>
      <c r="Y48">
        <v>0</v>
      </c>
      <c r="Z48">
        <v>3.1927799999999995</v>
      </c>
      <c r="AA48">
        <v>3.2002109704641355</v>
      </c>
      <c r="AB48">
        <v>3.2234313578394604</v>
      </c>
      <c r="AC48">
        <v>0</v>
      </c>
      <c r="AD48">
        <v>0</v>
      </c>
      <c r="AE48">
        <v>4.0331112793338386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12.485632781717889</v>
      </c>
      <c r="AL48">
        <v>3.2709879518072298</v>
      </c>
      <c r="AM48">
        <v>0</v>
      </c>
      <c r="AN48">
        <v>0</v>
      </c>
      <c r="AO48">
        <v>0</v>
      </c>
      <c r="AP48">
        <v>0.50292000000000003</v>
      </c>
      <c r="AQ48">
        <v>0</v>
      </c>
      <c r="AR48">
        <v>8.6482065217391284</v>
      </c>
      <c r="AS48">
        <v>7.8083987511150754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642.13576157010016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87.697579754939852</v>
      </c>
      <c r="L49">
        <v>26.610000000000003</v>
      </c>
      <c r="M49">
        <v>0</v>
      </c>
      <c r="N49">
        <v>29.067460248121613</v>
      </c>
      <c r="O49">
        <v>48.809999999999995</v>
      </c>
      <c r="P49">
        <v>46.855043892120577</v>
      </c>
      <c r="Q49">
        <v>3.45</v>
      </c>
      <c r="R49">
        <v>5.53</v>
      </c>
      <c r="S49">
        <v>4.1874590661006676</v>
      </c>
      <c r="T49">
        <v>0</v>
      </c>
      <c r="U49">
        <v>318.34000000000003</v>
      </c>
      <c r="V49">
        <v>2.9325389948006939</v>
      </c>
      <c r="W49">
        <v>5.57</v>
      </c>
      <c r="X49">
        <v>16.719999999999995</v>
      </c>
      <c r="Y49">
        <v>0</v>
      </c>
      <c r="Z49">
        <v>3.1927799999999995</v>
      </c>
      <c r="AA49">
        <v>0.31494139709329594</v>
      </c>
      <c r="AB49">
        <v>3.2234313578394604</v>
      </c>
      <c r="AC49">
        <v>0</v>
      </c>
      <c r="AD49">
        <v>0</v>
      </c>
      <c r="AE49">
        <v>4.0331112793338386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12.485632781717889</v>
      </c>
      <c r="AL49">
        <v>3.2709879518072298</v>
      </c>
      <c r="AM49">
        <v>0</v>
      </c>
      <c r="AN49">
        <v>0</v>
      </c>
      <c r="AO49">
        <v>0</v>
      </c>
      <c r="AP49">
        <v>0.37592000000000003</v>
      </c>
      <c r="AQ49">
        <v>0</v>
      </c>
      <c r="AR49">
        <v>8.6482065217391284</v>
      </c>
      <c r="AS49">
        <v>7.0793777876895634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638.39447103330372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87.697579754939852</v>
      </c>
      <c r="L50">
        <v>26.610000000000003</v>
      </c>
      <c r="M50">
        <v>0</v>
      </c>
      <c r="N50">
        <v>29.067460248121613</v>
      </c>
      <c r="O50">
        <v>48.809999999999995</v>
      </c>
      <c r="P50">
        <v>46.855043892120577</v>
      </c>
      <c r="Q50">
        <v>3.45</v>
      </c>
      <c r="R50">
        <v>5.53</v>
      </c>
      <c r="S50">
        <v>4.1874590661006676</v>
      </c>
      <c r="T50">
        <v>0</v>
      </c>
      <c r="U50">
        <v>318.34000000000003</v>
      </c>
      <c r="V50">
        <v>2.9325389948006939</v>
      </c>
      <c r="W50">
        <v>5.57</v>
      </c>
      <c r="X50">
        <v>16.719999999999995</v>
      </c>
      <c r="Y50">
        <v>0</v>
      </c>
      <c r="Z50">
        <v>3.1927799999999995</v>
      </c>
      <c r="AA50">
        <v>0</v>
      </c>
      <c r="AB50">
        <v>3.2234313578394604</v>
      </c>
      <c r="AC50">
        <v>0</v>
      </c>
      <c r="AD50">
        <v>0</v>
      </c>
      <c r="AE50">
        <v>4.0331112793338386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12.485632781717889</v>
      </c>
      <c r="AL50">
        <v>3.2709879518072298</v>
      </c>
      <c r="AM50">
        <v>0</v>
      </c>
      <c r="AN50">
        <v>0</v>
      </c>
      <c r="AO50">
        <v>0</v>
      </c>
      <c r="AP50">
        <v>0.37592000000000003</v>
      </c>
      <c r="AQ50">
        <v>0</v>
      </c>
      <c r="AR50">
        <v>8.6482065217391284</v>
      </c>
      <c r="AS50">
        <v>7.0793777876895634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638.0795296362104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87.697579754939852</v>
      </c>
      <c r="L51">
        <v>26.610000000000003</v>
      </c>
      <c r="M51">
        <v>0</v>
      </c>
      <c r="N51">
        <v>29.067460248121613</v>
      </c>
      <c r="O51">
        <v>48.809999999999995</v>
      </c>
      <c r="P51">
        <v>46.855043892120577</v>
      </c>
      <c r="Q51">
        <v>3.45</v>
      </c>
      <c r="R51">
        <v>5.53</v>
      </c>
      <c r="S51">
        <v>4.1874590661006676</v>
      </c>
      <c r="T51">
        <v>0</v>
      </c>
      <c r="U51">
        <v>318.34000000000003</v>
      </c>
      <c r="V51">
        <v>2.9325389948006939</v>
      </c>
      <c r="W51">
        <v>7.8874597553122978</v>
      </c>
      <c r="X51">
        <v>24.740000000000002</v>
      </c>
      <c r="Y51">
        <v>0</v>
      </c>
      <c r="Z51">
        <v>3.1927799999999995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12.485632781717889</v>
      </c>
      <c r="AL51">
        <v>3.2709879518072298</v>
      </c>
      <c r="AM51">
        <v>0</v>
      </c>
      <c r="AN51">
        <v>0</v>
      </c>
      <c r="AO51">
        <v>0</v>
      </c>
      <c r="AP51">
        <v>0.37592000000000003</v>
      </c>
      <c r="AQ51">
        <v>0</v>
      </c>
      <c r="AR51">
        <v>8.6482065217391284</v>
      </c>
      <c r="AS51">
        <v>7.0793777876895634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641.16044675434932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87.697579754939852</v>
      </c>
      <c r="L52">
        <v>26.610000000000003</v>
      </c>
      <c r="M52">
        <v>0</v>
      </c>
      <c r="N52">
        <v>29.067460248121613</v>
      </c>
      <c r="O52">
        <v>48.809999999999995</v>
      </c>
      <c r="P52">
        <v>46.855043892120577</v>
      </c>
      <c r="Q52">
        <v>3.45</v>
      </c>
      <c r="R52">
        <v>5.53</v>
      </c>
      <c r="S52">
        <v>4.1874590661006676</v>
      </c>
      <c r="T52">
        <v>0</v>
      </c>
      <c r="U52">
        <v>318.34000000000003</v>
      </c>
      <c r="V52">
        <v>2.9325389948006939</v>
      </c>
      <c r="W52">
        <v>7.8874597553122978</v>
      </c>
      <c r="X52">
        <v>24.740000000000002</v>
      </c>
      <c r="Y52">
        <v>0</v>
      </c>
      <c r="Z52">
        <v>3.1927799999999995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12.485632781717889</v>
      </c>
      <c r="AL52">
        <v>3.2709879518072298</v>
      </c>
      <c r="AM52">
        <v>0</v>
      </c>
      <c r="AN52">
        <v>0</v>
      </c>
      <c r="AO52">
        <v>0</v>
      </c>
      <c r="AP52">
        <v>0.37592000000000003</v>
      </c>
      <c r="AQ52">
        <v>0</v>
      </c>
      <c r="AR52">
        <v>8.6482065217391284</v>
      </c>
      <c r="AS52">
        <v>7.0793777876895634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641.16044675434932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87.7</v>
      </c>
      <c r="L53">
        <v>26.610000000000003</v>
      </c>
      <c r="M53">
        <v>0</v>
      </c>
      <c r="N53">
        <v>29.067460248121613</v>
      </c>
      <c r="O53">
        <v>48.809999999999995</v>
      </c>
      <c r="P53">
        <v>46.855043892120577</v>
      </c>
      <c r="Q53">
        <v>3.45</v>
      </c>
      <c r="R53">
        <v>5.53</v>
      </c>
      <c r="S53">
        <v>4.1874590661006676</v>
      </c>
      <c r="T53">
        <v>0</v>
      </c>
      <c r="U53">
        <v>318.34000000000003</v>
      </c>
      <c r="V53">
        <v>2.9325389948006939</v>
      </c>
      <c r="W53">
        <v>7.72</v>
      </c>
      <c r="X53">
        <v>23.947459963941036</v>
      </c>
      <c r="Y53">
        <v>0</v>
      </c>
      <c r="Z53">
        <v>3.1927799999999995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12.485632781717889</v>
      </c>
      <c r="AL53">
        <v>3.2709879518072298</v>
      </c>
      <c r="AM53">
        <v>0</v>
      </c>
      <c r="AN53">
        <v>0</v>
      </c>
      <c r="AO53">
        <v>0</v>
      </c>
      <c r="AP53">
        <v>0.37592000000000003</v>
      </c>
      <c r="AQ53">
        <v>0</v>
      </c>
      <c r="AR53">
        <v>8.6482065217391284</v>
      </c>
      <c r="AS53">
        <v>7.0793777876895634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640.20286720803824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87.7</v>
      </c>
      <c r="L54">
        <v>26.610000000000003</v>
      </c>
      <c r="M54">
        <v>0</v>
      </c>
      <c r="N54">
        <v>29.067460248121613</v>
      </c>
      <c r="O54">
        <v>48.809999999999995</v>
      </c>
      <c r="P54">
        <v>46.855043892120577</v>
      </c>
      <c r="Q54">
        <v>3.45</v>
      </c>
      <c r="R54">
        <v>5.53</v>
      </c>
      <c r="S54">
        <v>4.1874590661006676</v>
      </c>
      <c r="T54">
        <v>0</v>
      </c>
      <c r="U54">
        <v>318.34000000000003</v>
      </c>
      <c r="V54">
        <v>2.9325389948006939</v>
      </c>
      <c r="W54">
        <v>7.72</v>
      </c>
      <c r="X54">
        <v>23.947459963941036</v>
      </c>
      <c r="Y54">
        <v>0</v>
      </c>
      <c r="Z54">
        <v>3.1927799999999995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12.485632781717889</v>
      </c>
      <c r="AL54">
        <v>3.2709879518072298</v>
      </c>
      <c r="AM54">
        <v>0</v>
      </c>
      <c r="AN54">
        <v>0</v>
      </c>
      <c r="AO54">
        <v>0</v>
      </c>
      <c r="AP54">
        <v>0.37592000000000003</v>
      </c>
      <c r="AQ54">
        <v>0</v>
      </c>
      <c r="AR54">
        <v>8.6482065217391284</v>
      </c>
      <c r="AS54">
        <v>7.0793777876895634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640.20286720803824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87.7</v>
      </c>
      <c r="L55">
        <v>26.610000000000003</v>
      </c>
      <c r="M55">
        <v>0</v>
      </c>
      <c r="N55">
        <v>29.062946365203285</v>
      </c>
      <c r="O55">
        <v>48.809999999999995</v>
      </c>
      <c r="P55">
        <v>46.849999999999994</v>
      </c>
      <c r="Q55">
        <v>3.45</v>
      </c>
      <c r="R55">
        <v>5.53</v>
      </c>
      <c r="S55">
        <v>4.1874590661006676</v>
      </c>
      <c r="T55">
        <v>0</v>
      </c>
      <c r="U55">
        <v>318.34000000000003</v>
      </c>
      <c r="V55">
        <v>2.9325389948006939</v>
      </c>
      <c r="W55">
        <v>7.72</v>
      </c>
      <c r="X55">
        <v>23.94</v>
      </c>
      <c r="Y55">
        <v>0</v>
      </c>
      <c r="Z55">
        <v>1.5951200000000001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12.485632781717889</v>
      </c>
      <c r="AL55">
        <v>3.2709879518072298</v>
      </c>
      <c r="AM55">
        <v>0</v>
      </c>
      <c r="AN55">
        <v>0</v>
      </c>
      <c r="AO55">
        <v>0</v>
      </c>
      <c r="AP55">
        <v>0.37592000000000003</v>
      </c>
      <c r="AQ55">
        <v>0</v>
      </c>
      <c r="AR55">
        <v>8.6482065217391284</v>
      </c>
      <c r="AS55">
        <v>7.8083987511150754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639.31721043248388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87.7</v>
      </c>
      <c r="L56">
        <v>26.610000000000003</v>
      </c>
      <c r="M56">
        <v>0</v>
      </c>
      <c r="N56">
        <v>29.062946365203285</v>
      </c>
      <c r="O56">
        <v>48.809999999999995</v>
      </c>
      <c r="P56">
        <v>46.849999999999994</v>
      </c>
      <c r="Q56">
        <v>3.45</v>
      </c>
      <c r="R56">
        <v>5.53</v>
      </c>
      <c r="S56">
        <v>4.1874590661006676</v>
      </c>
      <c r="T56">
        <v>0</v>
      </c>
      <c r="U56">
        <v>318.34000000000003</v>
      </c>
      <c r="V56">
        <v>2.9325389948006939</v>
      </c>
      <c r="W56">
        <v>7.72</v>
      </c>
      <c r="X56">
        <v>23.94</v>
      </c>
      <c r="Y56">
        <v>0</v>
      </c>
      <c r="Z56">
        <v>1.5951200000000001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12.485632781717889</v>
      </c>
      <c r="AL56">
        <v>3.2709879518072298</v>
      </c>
      <c r="AM56">
        <v>0</v>
      </c>
      <c r="AN56">
        <v>0</v>
      </c>
      <c r="AO56">
        <v>0</v>
      </c>
      <c r="AP56">
        <v>0.37592000000000003</v>
      </c>
      <c r="AQ56">
        <v>0</v>
      </c>
      <c r="AR56">
        <v>8.6482065217391284</v>
      </c>
      <c r="AS56">
        <v>7.8083987511150754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639.31721043248388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87.7</v>
      </c>
      <c r="L57">
        <v>26.610000000000003</v>
      </c>
      <c r="M57">
        <v>0</v>
      </c>
      <c r="N57">
        <v>30.159999999999997</v>
      </c>
      <c r="O57">
        <v>48.809999999999995</v>
      </c>
      <c r="P57">
        <v>47.89</v>
      </c>
      <c r="Q57">
        <v>3.45</v>
      </c>
      <c r="R57">
        <v>5.53</v>
      </c>
      <c r="S57">
        <v>4.1874590661006676</v>
      </c>
      <c r="T57">
        <v>0</v>
      </c>
      <c r="U57">
        <v>318.34000000000003</v>
      </c>
      <c r="V57">
        <v>2.9325389948006939</v>
      </c>
      <c r="W57">
        <v>7.72</v>
      </c>
      <c r="X57">
        <v>23.94</v>
      </c>
      <c r="Y57">
        <v>0</v>
      </c>
      <c r="Z57">
        <v>1.5951200000000001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12.485632781717889</v>
      </c>
      <c r="AL57">
        <v>3.2709879518072298</v>
      </c>
      <c r="AM57">
        <v>0</v>
      </c>
      <c r="AN57">
        <v>0</v>
      </c>
      <c r="AO57">
        <v>0</v>
      </c>
      <c r="AP57">
        <v>0.37592000000000003</v>
      </c>
      <c r="AQ57">
        <v>0</v>
      </c>
      <c r="AR57">
        <v>8.6482065217391284</v>
      </c>
      <c r="AS57">
        <v>7.7372747546833196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641.38314007084887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87.7</v>
      </c>
      <c r="L58">
        <v>26.610000000000003</v>
      </c>
      <c r="M58">
        <v>0</v>
      </c>
      <c r="N58">
        <v>30.159999999999997</v>
      </c>
      <c r="O58">
        <v>48.809999999999995</v>
      </c>
      <c r="P58">
        <v>47.89</v>
      </c>
      <c r="Q58">
        <v>3.45</v>
      </c>
      <c r="R58">
        <v>5.53</v>
      </c>
      <c r="S58">
        <v>4.1874590661006676</v>
      </c>
      <c r="T58">
        <v>0</v>
      </c>
      <c r="U58">
        <v>318.34000000000003</v>
      </c>
      <c r="V58">
        <v>2.9325389948006939</v>
      </c>
      <c r="W58">
        <v>7.72</v>
      </c>
      <c r="X58">
        <v>23.94</v>
      </c>
      <c r="Y58">
        <v>0</v>
      </c>
      <c r="Z58">
        <v>1.5951200000000001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12.485632781717889</v>
      </c>
      <c r="AL58">
        <v>3.2709879518072298</v>
      </c>
      <c r="AM58">
        <v>0</v>
      </c>
      <c r="AN58">
        <v>0</v>
      </c>
      <c r="AO58">
        <v>0</v>
      </c>
      <c r="AP58">
        <v>0.37592000000000003</v>
      </c>
      <c r="AQ58">
        <v>0</v>
      </c>
      <c r="AR58">
        <v>8.6482065217391284</v>
      </c>
      <c r="AS58">
        <v>7.7372747546833196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641.38314007084887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87.7</v>
      </c>
      <c r="L59">
        <v>26.610000000000003</v>
      </c>
      <c r="M59">
        <v>0</v>
      </c>
      <c r="N59">
        <v>30.16</v>
      </c>
      <c r="O59">
        <v>48.809999999999995</v>
      </c>
      <c r="P59">
        <v>48.134432751243203</v>
      </c>
      <c r="Q59">
        <v>3.45</v>
      </c>
      <c r="R59">
        <v>5.53</v>
      </c>
      <c r="S59">
        <v>4.1874590661006676</v>
      </c>
      <c r="T59">
        <v>0</v>
      </c>
      <c r="U59">
        <v>318.34000000000003</v>
      </c>
      <c r="V59">
        <v>2.9325389948006939</v>
      </c>
      <c r="W59">
        <v>7.68</v>
      </c>
      <c r="X59">
        <v>23.21</v>
      </c>
      <c r="Y59">
        <v>0</v>
      </c>
      <c r="Z59">
        <v>1.5951200000000001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12.485632781717889</v>
      </c>
      <c r="AL59">
        <v>3.2709879518072298</v>
      </c>
      <c r="AM59">
        <v>0</v>
      </c>
      <c r="AN59">
        <v>0</v>
      </c>
      <c r="AO59">
        <v>0</v>
      </c>
      <c r="AP59">
        <v>0.37592000000000003</v>
      </c>
      <c r="AQ59">
        <v>0</v>
      </c>
      <c r="AR59">
        <v>8.6482065217391284</v>
      </c>
      <c r="AS59">
        <v>7.7372747546833196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640.85757282209192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87.7</v>
      </c>
      <c r="L60">
        <v>26.610000000000003</v>
      </c>
      <c r="M60">
        <v>0</v>
      </c>
      <c r="N60">
        <v>30.16</v>
      </c>
      <c r="O60">
        <v>48.809999999999995</v>
      </c>
      <c r="P60">
        <v>48.134432751243203</v>
      </c>
      <c r="Q60">
        <v>3.45</v>
      </c>
      <c r="R60">
        <v>6.5399999999999991</v>
      </c>
      <c r="S60">
        <v>4.3099999999999996</v>
      </c>
      <c r="T60">
        <v>0</v>
      </c>
      <c r="U60">
        <v>318.34000000000003</v>
      </c>
      <c r="V60">
        <v>2.9325389948006939</v>
      </c>
      <c r="W60">
        <v>7.68</v>
      </c>
      <c r="X60">
        <v>23.21</v>
      </c>
      <c r="Y60">
        <v>0</v>
      </c>
      <c r="Z60">
        <v>1.5951200000000001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12.485632781717889</v>
      </c>
      <c r="AL60">
        <v>3.2709879518072298</v>
      </c>
      <c r="AM60">
        <v>0</v>
      </c>
      <c r="AN60">
        <v>0</v>
      </c>
      <c r="AO60">
        <v>0</v>
      </c>
      <c r="AP60">
        <v>0.37592000000000003</v>
      </c>
      <c r="AQ60">
        <v>0</v>
      </c>
      <c r="AR60">
        <v>8.6482065217391284</v>
      </c>
      <c r="AS60">
        <v>7.7372747546833196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641.99011375599127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87.7</v>
      </c>
      <c r="L61">
        <v>26.610000000000003</v>
      </c>
      <c r="M61">
        <v>0</v>
      </c>
      <c r="N61">
        <v>30.16</v>
      </c>
      <c r="O61">
        <v>48.809999999999995</v>
      </c>
      <c r="P61">
        <v>48.134432751243203</v>
      </c>
      <c r="Q61">
        <v>2.96</v>
      </c>
      <c r="R61">
        <v>6.5399999999999991</v>
      </c>
      <c r="S61">
        <v>4.3099999999999996</v>
      </c>
      <c r="T61">
        <v>0</v>
      </c>
      <c r="U61">
        <v>318.34000000000003</v>
      </c>
      <c r="V61">
        <v>2.9325389948006939</v>
      </c>
      <c r="W61">
        <v>7.38</v>
      </c>
      <c r="X61">
        <v>22.77</v>
      </c>
      <c r="Y61">
        <v>0</v>
      </c>
      <c r="Z61">
        <v>1.5951200000000001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12.485632781717889</v>
      </c>
      <c r="AL61">
        <v>3.2709879518072298</v>
      </c>
      <c r="AM61">
        <v>0</v>
      </c>
      <c r="AN61">
        <v>0</v>
      </c>
      <c r="AO61">
        <v>0</v>
      </c>
      <c r="AP61">
        <v>0.37592000000000003</v>
      </c>
      <c r="AQ61">
        <v>0</v>
      </c>
      <c r="AR61">
        <v>8.6482065217391284</v>
      </c>
      <c r="AS61">
        <v>7.7372747546833196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640.76011375599126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87.7</v>
      </c>
      <c r="L62">
        <v>26.610000000000003</v>
      </c>
      <c r="M62">
        <v>0</v>
      </c>
      <c r="N62">
        <v>30.16</v>
      </c>
      <c r="O62">
        <v>48.809999999999995</v>
      </c>
      <c r="P62">
        <v>48.134432751243203</v>
      </c>
      <c r="Q62">
        <v>2.96</v>
      </c>
      <c r="R62">
        <v>6.5399999999999991</v>
      </c>
      <c r="S62">
        <v>4.3099999999999996</v>
      </c>
      <c r="T62">
        <v>0</v>
      </c>
      <c r="U62">
        <v>318.34000000000003</v>
      </c>
      <c r="V62">
        <v>2.9325389948006939</v>
      </c>
      <c r="W62">
        <v>7.38</v>
      </c>
      <c r="X62">
        <v>22.77</v>
      </c>
      <c r="Y62">
        <v>0</v>
      </c>
      <c r="Z62">
        <v>1.5951200000000001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12.485632781717889</v>
      </c>
      <c r="AL62">
        <v>3.2709879518072298</v>
      </c>
      <c r="AM62">
        <v>0</v>
      </c>
      <c r="AN62">
        <v>0</v>
      </c>
      <c r="AO62">
        <v>0</v>
      </c>
      <c r="AP62">
        <v>0.37592000000000003</v>
      </c>
      <c r="AQ62">
        <v>0</v>
      </c>
      <c r="AR62">
        <v>8.6482065217391284</v>
      </c>
      <c r="AS62">
        <v>7.7372747546833196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640.76011375599126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87.7</v>
      </c>
      <c r="L63">
        <v>26.660768100492668</v>
      </c>
      <c r="M63">
        <v>0</v>
      </c>
      <c r="N63">
        <v>29.066845018450188</v>
      </c>
      <c r="O63">
        <v>48.809999999999995</v>
      </c>
      <c r="P63">
        <v>49.734433128147735</v>
      </c>
      <c r="Q63">
        <v>2.93</v>
      </c>
      <c r="R63">
        <v>6.5200000000000005</v>
      </c>
      <c r="S63">
        <v>4.3099999999999996</v>
      </c>
      <c r="T63">
        <v>0</v>
      </c>
      <c r="U63">
        <v>318.34000000000003</v>
      </c>
      <c r="V63">
        <v>2.9325389948006939</v>
      </c>
      <c r="W63">
        <v>6</v>
      </c>
      <c r="X63">
        <v>22.867459735643674</v>
      </c>
      <c r="Y63">
        <v>0</v>
      </c>
      <c r="Z63">
        <v>1.5951200000000001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12.485632781717889</v>
      </c>
      <c r="AL63">
        <v>17.347918244406202</v>
      </c>
      <c r="AM63">
        <v>0</v>
      </c>
      <c r="AN63">
        <v>0</v>
      </c>
      <c r="AO63">
        <v>0</v>
      </c>
      <c r="AP63">
        <v>0.37592000000000003</v>
      </c>
      <c r="AQ63">
        <v>0</v>
      </c>
      <c r="AR63">
        <v>8.6482065217391284</v>
      </c>
      <c r="AS63">
        <v>7.7372747546833196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654.06211728008134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87.7</v>
      </c>
      <c r="L64">
        <v>26.660768100492668</v>
      </c>
      <c r="M64">
        <v>0</v>
      </c>
      <c r="N64">
        <v>29.066845018450188</v>
      </c>
      <c r="O64">
        <v>48.809999999999995</v>
      </c>
      <c r="P64">
        <v>49.734433128147735</v>
      </c>
      <c r="Q64">
        <v>2.93</v>
      </c>
      <c r="R64">
        <v>6.5200000000000005</v>
      </c>
      <c r="S64">
        <v>4.3099999999999996</v>
      </c>
      <c r="T64">
        <v>0</v>
      </c>
      <c r="U64">
        <v>318.34000000000003</v>
      </c>
      <c r="V64">
        <v>2.9325389948006939</v>
      </c>
      <c r="W64">
        <v>6</v>
      </c>
      <c r="X64">
        <v>22.867459735643674</v>
      </c>
      <c r="Y64">
        <v>0</v>
      </c>
      <c r="Z64">
        <v>1.5951200000000001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12.485632781717889</v>
      </c>
      <c r="AL64">
        <v>17.347918244406202</v>
      </c>
      <c r="AM64">
        <v>2.413128282070518</v>
      </c>
      <c r="AN64">
        <v>0</v>
      </c>
      <c r="AO64">
        <v>0</v>
      </c>
      <c r="AP64">
        <v>0.37592000000000003</v>
      </c>
      <c r="AQ64">
        <v>0</v>
      </c>
      <c r="AR64">
        <v>8.6482065217391284</v>
      </c>
      <c r="AS64">
        <v>7.7372747546833196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656.47524556215183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87.7</v>
      </c>
      <c r="L65">
        <v>26.660768100492668</v>
      </c>
      <c r="M65">
        <v>0</v>
      </c>
      <c r="N65">
        <v>29.066845018450188</v>
      </c>
      <c r="O65">
        <v>48.809999999999995</v>
      </c>
      <c r="P65">
        <v>49.734433128147735</v>
      </c>
      <c r="Q65">
        <v>2.9174608695652173</v>
      </c>
      <c r="R65">
        <v>6.52</v>
      </c>
      <c r="S65">
        <v>4.3099999999999996</v>
      </c>
      <c r="T65">
        <v>0</v>
      </c>
      <c r="U65">
        <v>318.34000000000003</v>
      </c>
      <c r="V65">
        <v>2.9325389948006939</v>
      </c>
      <c r="W65">
        <v>6</v>
      </c>
      <c r="X65">
        <v>19.3</v>
      </c>
      <c r="Y65">
        <v>0</v>
      </c>
      <c r="Z65">
        <v>1.5951200000000001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12.485632781717889</v>
      </c>
      <c r="AL65">
        <v>17.347918244406202</v>
      </c>
      <c r="AM65">
        <v>2.413128282070518</v>
      </c>
      <c r="AN65">
        <v>0</v>
      </c>
      <c r="AO65">
        <v>0</v>
      </c>
      <c r="AP65">
        <v>0.37592000000000003</v>
      </c>
      <c r="AQ65">
        <v>0</v>
      </c>
      <c r="AR65">
        <v>8.6482065217391284</v>
      </c>
      <c r="AS65">
        <v>7.7372747546833196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652.89524669607329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87.7</v>
      </c>
      <c r="L66">
        <v>26.660768100492668</v>
      </c>
      <c r="M66">
        <v>0</v>
      </c>
      <c r="N66">
        <v>29.066845018450188</v>
      </c>
      <c r="O66">
        <v>48.809999999999995</v>
      </c>
      <c r="P66">
        <v>49.734433128147735</v>
      </c>
      <c r="Q66">
        <v>2.9174608695652173</v>
      </c>
      <c r="R66">
        <v>6.52</v>
      </c>
      <c r="S66">
        <v>4.3099999999999996</v>
      </c>
      <c r="T66">
        <v>0</v>
      </c>
      <c r="U66">
        <v>318.34000000000003</v>
      </c>
      <c r="V66">
        <v>2.9325389948006939</v>
      </c>
      <c r="W66">
        <v>7.1125392857142868</v>
      </c>
      <c r="X66">
        <v>19.3</v>
      </c>
      <c r="Y66">
        <v>0</v>
      </c>
      <c r="Z66">
        <v>1.5951200000000001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12.485632781717889</v>
      </c>
      <c r="AL66">
        <v>3.2709879518072298</v>
      </c>
      <c r="AM66">
        <v>2.413128282070518</v>
      </c>
      <c r="AN66">
        <v>0</v>
      </c>
      <c r="AO66">
        <v>0</v>
      </c>
      <c r="AP66">
        <v>0.37592000000000003</v>
      </c>
      <c r="AQ66">
        <v>0</v>
      </c>
      <c r="AR66">
        <v>8.6482065217391284</v>
      </c>
      <c r="AS66">
        <v>7.7372747546833196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639.93085568918866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87.697579754939852</v>
      </c>
      <c r="L67">
        <v>26.660768100492668</v>
      </c>
      <c r="M67">
        <v>0</v>
      </c>
      <c r="N67">
        <v>29.066845018450188</v>
      </c>
      <c r="O67">
        <v>48.809999999999995</v>
      </c>
      <c r="P67">
        <v>49.734433128147735</v>
      </c>
      <c r="Q67">
        <v>2.9</v>
      </c>
      <c r="R67">
        <v>6.51</v>
      </c>
      <c r="S67">
        <v>4.3099999999999996</v>
      </c>
      <c r="T67">
        <v>0</v>
      </c>
      <c r="U67">
        <v>318.34000000000003</v>
      </c>
      <c r="V67">
        <v>3.37</v>
      </c>
      <c r="W67">
        <v>5.78</v>
      </c>
      <c r="X67">
        <v>17.23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12.485632781717889</v>
      </c>
      <c r="AL67">
        <v>0.57140705679862314</v>
      </c>
      <c r="AM67">
        <v>2.413128282070518</v>
      </c>
      <c r="AN67">
        <v>0</v>
      </c>
      <c r="AO67">
        <v>0</v>
      </c>
      <c r="AP67">
        <v>0.37592000000000003</v>
      </c>
      <c r="AQ67">
        <v>0</v>
      </c>
      <c r="AR67">
        <v>8.6482065217391284</v>
      </c>
      <c r="AS67">
        <v>7.7372747546833196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632.64119539903982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90.030000000000015</v>
      </c>
      <c r="L68">
        <v>26.660768100492668</v>
      </c>
      <c r="M68">
        <v>0</v>
      </c>
      <c r="N68">
        <v>29.066845018450188</v>
      </c>
      <c r="O68">
        <v>48.809999999999995</v>
      </c>
      <c r="P68">
        <v>49.734433128147735</v>
      </c>
      <c r="Q68">
        <v>2.9</v>
      </c>
      <c r="R68">
        <v>6.72</v>
      </c>
      <c r="S68">
        <v>4.3099999999999996</v>
      </c>
      <c r="T68">
        <v>0</v>
      </c>
      <c r="U68">
        <v>318.34000000000003</v>
      </c>
      <c r="V68">
        <v>3.37</v>
      </c>
      <c r="W68">
        <v>5.78</v>
      </c>
      <c r="X68">
        <v>17.350000000000001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12.485632781717889</v>
      </c>
      <c r="AL68">
        <v>0.57140705679862314</v>
      </c>
      <c r="AM68">
        <v>2.413128282070518</v>
      </c>
      <c r="AN68">
        <v>0</v>
      </c>
      <c r="AO68">
        <v>0</v>
      </c>
      <c r="AP68">
        <v>0.37592000000000003</v>
      </c>
      <c r="AQ68">
        <v>0</v>
      </c>
      <c r="AR68">
        <v>8.6482065217391284</v>
      </c>
      <c r="AS68">
        <v>7.7372747546833196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635.30361564409998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100.58</v>
      </c>
      <c r="L69">
        <v>26.540768050933298</v>
      </c>
      <c r="M69">
        <v>0</v>
      </c>
      <c r="N69">
        <v>29.066845018450188</v>
      </c>
      <c r="O69">
        <v>48.809999999999995</v>
      </c>
      <c r="P69">
        <v>49.734433128147735</v>
      </c>
      <c r="Q69">
        <v>1.7499999999999998</v>
      </c>
      <c r="R69">
        <v>6.7000000000000011</v>
      </c>
      <c r="S69">
        <v>4</v>
      </c>
      <c r="T69">
        <v>0</v>
      </c>
      <c r="U69">
        <v>318.34000000000003</v>
      </c>
      <c r="V69">
        <v>3.37</v>
      </c>
      <c r="W69">
        <v>5.78</v>
      </c>
      <c r="X69">
        <v>17.350000000000001</v>
      </c>
      <c r="Y69">
        <v>0</v>
      </c>
      <c r="Z69">
        <v>1.5951200000000001</v>
      </c>
      <c r="AA69">
        <v>0</v>
      </c>
      <c r="AB69">
        <v>0</v>
      </c>
      <c r="AC69">
        <v>0</v>
      </c>
      <c r="AD69">
        <v>0</v>
      </c>
      <c r="AE69">
        <v>4.0331112793338386</v>
      </c>
      <c r="AF69">
        <v>0</v>
      </c>
      <c r="AG69">
        <v>0</v>
      </c>
      <c r="AH69">
        <v>0</v>
      </c>
      <c r="AI69">
        <v>0.87364650432050295</v>
      </c>
      <c r="AJ69">
        <v>0</v>
      </c>
      <c r="AK69">
        <v>12.485632781717889</v>
      </c>
      <c r="AL69">
        <v>0.57140705679862314</v>
      </c>
      <c r="AM69">
        <v>2.413128282070518</v>
      </c>
      <c r="AN69">
        <v>0</v>
      </c>
      <c r="AO69">
        <v>0</v>
      </c>
      <c r="AP69">
        <v>0.37592000000000003</v>
      </c>
      <c r="AQ69">
        <v>0</v>
      </c>
      <c r="AR69">
        <v>8.6482065217391284</v>
      </c>
      <c r="AS69">
        <v>7.7372747546833196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650.75549337819484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111.52</v>
      </c>
      <c r="L70">
        <v>26.540768050933298</v>
      </c>
      <c r="M70">
        <v>0</v>
      </c>
      <c r="N70">
        <v>28.4</v>
      </c>
      <c r="O70">
        <v>48.809999999999995</v>
      </c>
      <c r="P70">
        <v>49.744953849274772</v>
      </c>
      <c r="Q70">
        <v>0.96</v>
      </c>
      <c r="R70">
        <v>6.9178300407651294</v>
      </c>
      <c r="S70">
        <v>4</v>
      </c>
      <c r="T70">
        <v>0</v>
      </c>
      <c r="U70">
        <v>318.34000000000003</v>
      </c>
      <c r="V70">
        <v>3.8774607329842925</v>
      </c>
      <c r="W70">
        <v>5.7799999999999994</v>
      </c>
      <c r="X70">
        <v>17.348595027937485</v>
      </c>
      <c r="Y70">
        <v>0</v>
      </c>
      <c r="Z70">
        <v>1.5951200000000001</v>
      </c>
      <c r="AA70">
        <v>0</v>
      </c>
      <c r="AB70">
        <v>0.81792348087021782</v>
      </c>
      <c r="AC70">
        <v>2.3695005497094388</v>
      </c>
      <c r="AD70">
        <v>0</v>
      </c>
      <c r="AE70">
        <v>4.0331112793338386</v>
      </c>
      <c r="AF70">
        <v>0</v>
      </c>
      <c r="AG70">
        <v>0</v>
      </c>
      <c r="AH70">
        <v>0</v>
      </c>
      <c r="AI70">
        <v>0.87364650432050295</v>
      </c>
      <c r="AJ70">
        <v>0</v>
      </c>
      <c r="AK70">
        <v>12.485632781717889</v>
      </c>
      <c r="AL70">
        <v>0.57140705679862314</v>
      </c>
      <c r="AM70">
        <v>2.413128282070518</v>
      </c>
      <c r="AN70">
        <v>0</v>
      </c>
      <c r="AO70">
        <v>0</v>
      </c>
      <c r="AP70">
        <v>0.37592000000000003</v>
      </c>
      <c r="AQ70">
        <v>0</v>
      </c>
      <c r="AR70">
        <v>8.6482065217391284</v>
      </c>
      <c r="AS70">
        <v>7.7372747546833196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664.16047891313838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122.46</v>
      </c>
      <c r="L71">
        <v>26.540768050933298</v>
      </c>
      <c r="M71">
        <v>0</v>
      </c>
      <c r="N71">
        <v>29.067460248121613</v>
      </c>
      <c r="O71">
        <v>48.809999999999995</v>
      </c>
      <c r="P71">
        <v>49.744953849274772</v>
      </c>
      <c r="Q71">
        <v>0.99916666666666665</v>
      </c>
      <c r="R71">
        <v>6.4378947368421047</v>
      </c>
      <c r="S71">
        <v>3.96</v>
      </c>
      <c r="T71">
        <v>0</v>
      </c>
      <c r="U71">
        <v>318.34000000000003</v>
      </c>
      <c r="V71">
        <v>3.8774607329842925</v>
      </c>
      <c r="W71">
        <v>11.16</v>
      </c>
      <c r="X71">
        <v>35.639999999999993</v>
      </c>
      <c r="Y71">
        <v>0</v>
      </c>
      <c r="Z71">
        <v>1.5951200000000001</v>
      </c>
      <c r="AA71">
        <v>0</v>
      </c>
      <c r="AB71">
        <v>3.2234313578394604</v>
      </c>
      <c r="AC71">
        <v>2.3695005497094388</v>
      </c>
      <c r="AD71">
        <v>0</v>
      </c>
      <c r="AE71">
        <v>4.0331112793338386</v>
      </c>
      <c r="AF71">
        <v>0</v>
      </c>
      <c r="AG71">
        <v>0</v>
      </c>
      <c r="AH71">
        <v>0</v>
      </c>
      <c r="AI71">
        <v>3.9898216810683436</v>
      </c>
      <c r="AJ71">
        <v>0</v>
      </c>
      <c r="AK71">
        <v>12.485632781717889</v>
      </c>
      <c r="AL71">
        <v>0.57140705679862314</v>
      </c>
      <c r="AM71">
        <v>3.8711657914478628</v>
      </c>
      <c r="AN71">
        <v>0</v>
      </c>
      <c r="AO71">
        <v>0</v>
      </c>
      <c r="AP71">
        <v>0.37592000000000003</v>
      </c>
      <c r="AQ71">
        <v>0</v>
      </c>
      <c r="AR71">
        <v>8.6482065217391284</v>
      </c>
      <c r="AS71">
        <v>7.7372747546833196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705.93829605916051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138.29999999999998</v>
      </c>
      <c r="L72">
        <v>25.33</v>
      </c>
      <c r="M72">
        <v>0</v>
      </c>
      <c r="N72">
        <v>29.067460248121613</v>
      </c>
      <c r="O72">
        <v>48.809999999999995</v>
      </c>
      <c r="P72">
        <v>49.744953849274772</v>
      </c>
      <c r="Q72">
        <v>1.46</v>
      </c>
      <c r="R72">
        <v>2.8891339526520823</v>
      </c>
      <c r="S72">
        <v>1.93</v>
      </c>
      <c r="T72">
        <v>0</v>
      </c>
      <c r="U72">
        <v>318.34000000000003</v>
      </c>
      <c r="V72">
        <v>3.8774607329842925</v>
      </c>
      <c r="W72">
        <v>11.22</v>
      </c>
      <c r="X72">
        <v>36.299999999999997</v>
      </c>
      <c r="Y72">
        <v>0</v>
      </c>
      <c r="Z72">
        <v>1.5951200000000001</v>
      </c>
      <c r="AA72">
        <v>0</v>
      </c>
      <c r="AB72">
        <v>3.2234313578394604</v>
      </c>
      <c r="AC72">
        <v>2.3695005497094388</v>
      </c>
      <c r="AD72">
        <v>0</v>
      </c>
      <c r="AE72">
        <v>4.0331112793338386</v>
      </c>
      <c r="AF72">
        <v>0</v>
      </c>
      <c r="AG72">
        <v>0</v>
      </c>
      <c r="AH72">
        <v>5.7252076029567043</v>
      </c>
      <c r="AI72">
        <v>3.9898216810683436</v>
      </c>
      <c r="AJ72">
        <v>0</v>
      </c>
      <c r="AK72">
        <v>12.485632781717889</v>
      </c>
      <c r="AL72">
        <v>0.57140705679862314</v>
      </c>
      <c r="AM72">
        <v>3.8711657914478628</v>
      </c>
      <c r="AN72">
        <v>0</v>
      </c>
      <c r="AO72">
        <v>0</v>
      </c>
      <c r="AP72">
        <v>0.37592000000000003</v>
      </c>
      <c r="AQ72">
        <v>0</v>
      </c>
      <c r="AR72">
        <v>8.6482065217391284</v>
      </c>
      <c r="AS72">
        <v>7.7372747546833196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721.89480816032722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137.41</v>
      </c>
      <c r="L73">
        <v>25.81</v>
      </c>
      <c r="M73">
        <v>0</v>
      </c>
      <c r="N73">
        <v>29.067460248121613</v>
      </c>
      <c r="O73">
        <v>48.809999999999995</v>
      </c>
      <c r="P73">
        <v>49.744953849274772</v>
      </c>
      <c r="Q73">
        <v>1.46</v>
      </c>
      <c r="R73">
        <v>2.8891339526520823</v>
      </c>
      <c r="S73">
        <v>1.93</v>
      </c>
      <c r="T73">
        <v>0</v>
      </c>
      <c r="U73">
        <v>318.34000000000003</v>
      </c>
      <c r="V73">
        <v>3.8774607329842925</v>
      </c>
      <c r="W73">
        <v>11.22</v>
      </c>
      <c r="X73">
        <v>36.299999999999997</v>
      </c>
      <c r="Y73">
        <v>0</v>
      </c>
      <c r="Z73">
        <v>1.5951200000000001</v>
      </c>
      <c r="AA73">
        <v>0</v>
      </c>
      <c r="AB73">
        <v>6.4468627156789209</v>
      </c>
      <c r="AC73">
        <v>2.3695005497094388</v>
      </c>
      <c r="AD73">
        <v>0</v>
      </c>
      <c r="AE73">
        <v>4.0331112793338386</v>
      </c>
      <c r="AF73">
        <v>0</v>
      </c>
      <c r="AG73">
        <v>0</v>
      </c>
      <c r="AH73">
        <v>11.450415205913409</v>
      </c>
      <c r="AI73">
        <v>0.87364650432050295</v>
      </c>
      <c r="AJ73">
        <v>0</v>
      </c>
      <c r="AK73">
        <v>12.485632781717889</v>
      </c>
      <c r="AL73">
        <v>0.57140705679862314</v>
      </c>
      <c r="AM73">
        <v>3.8711657914478628</v>
      </c>
      <c r="AN73">
        <v>0</v>
      </c>
      <c r="AO73">
        <v>0</v>
      </c>
      <c r="AP73">
        <v>0.37592000000000003</v>
      </c>
      <c r="AQ73">
        <v>0</v>
      </c>
      <c r="AR73">
        <v>8.6482065217391284</v>
      </c>
      <c r="AS73">
        <v>7.7372747546833196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727.31727194437553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91.839999999999989</v>
      </c>
      <c r="L74">
        <v>26.02</v>
      </c>
      <c r="M74">
        <v>0</v>
      </c>
      <c r="N74">
        <v>29.067460248121613</v>
      </c>
      <c r="O74">
        <v>48.809999999999995</v>
      </c>
      <c r="P74">
        <v>49.744953849274772</v>
      </c>
      <c r="Q74">
        <v>1.46</v>
      </c>
      <c r="R74">
        <v>2.8891339526520823</v>
      </c>
      <c r="S74">
        <v>1.93</v>
      </c>
      <c r="T74">
        <v>0</v>
      </c>
      <c r="U74">
        <v>318.34000000000003</v>
      </c>
      <c r="V74">
        <v>3.8774607329842925</v>
      </c>
      <c r="W74">
        <v>11.22</v>
      </c>
      <c r="X74">
        <v>36.299999999999997</v>
      </c>
      <c r="Y74">
        <v>0</v>
      </c>
      <c r="Z74">
        <v>1.5951200000000001</v>
      </c>
      <c r="AA74">
        <v>3.230689170182842</v>
      </c>
      <c r="AB74">
        <v>6.4468627156789209</v>
      </c>
      <c r="AC74">
        <v>2.3695005497094388</v>
      </c>
      <c r="AD74">
        <v>1.9378236184708553</v>
      </c>
      <c r="AE74">
        <v>4.0331112793338386</v>
      </c>
      <c r="AF74">
        <v>0</v>
      </c>
      <c r="AG74">
        <v>0</v>
      </c>
      <c r="AH74">
        <v>17.175622808870116</v>
      </c>
      <c r="AI74">
        <v>0.87364650432050295</v>
      </c>
      <c r="AJ74">
        <v>0</v>
      </c>
      <c r="AK74">
        <v>12.485632781717889</v>
      </c>
      <c r="AL74">
        <v>0.57140705679862314</v>
      </c>
      <c r="AM74">
        <v>3.8711657914478628</v>
      </c>
      <c r="AN74">
        <v>0</v>
      </c>
      <c r="AO74">
        <v>0</v>
      </c>
      <c r="AP74">
        <v>0.37592000000000003</v>
      </c>
      <c r="AQ74">
        <v>0</v>
      </c>
      <c r="AR74">
        <v>8.6482065217391284</v>
      </c>
      <c r="AS74">
        <v>7.7372747546833196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692.85099233598589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127.72999999999999</v>
      </c>
      <c r="L75">
        <v>46.388996213350637</v>
      </c>
      <c r="M75">
        <v>0</v>
      </c>
      <c r="N75">
        <v>29.067460248121613</v>
      </c>
      <c r="O75">
        <v>48.809999999999995</v>
      </c>
      <c r="P75">
        <v>49.744953849274772</v>
      </c>
      <c r="Q75">
        <v>4.6825379609544466</v>
      </c>
      <c r="R75">
        <v>9.6074596880782455</v>
      </c>
      <c r="S75">
        <v>5.9825511945392487</v>
      </c>
      <c r="T75">
        <v>0</v>
      </c>
      <c r="U75">
        <v>318.34000000000003</v>
      </c>
      <c r="V75">
        <v>3.8774607329842925</v>
      </c>
      <c r="W75">
        <v>11.22</v>
      </c>
      <c r="X75">
        <v>36.299999999999997</v>
      </c>
      <c r="Y75">
        <v>0</v>
      </c>
      <c r="Z75">
        <v>3.1927799999999995</v>
      </c>
      <c r="AA75">
        <v>6.0143647444913277</v>
      </c>
      <c r="AB75">
        <v>9.672834208552139</v>
      </c>
      <c r="AC75">
        <v>4.736461441809328</v>
      </c>
      <c r="AD75">
        <v>3.8781869795609385</v>
      </c>
      <c r="AE75">
        <v>8.0662225586676772</v>
      </c>
      <c r="AF75">
        <v>0</v>
      </c>
      <c r="AG75">
        <v>0</v>
      </c>
      <c r="AH75">
        <v>22.900830411826817</v>
      </c>
      <c r="AI75">
        <v>0.87364650432050295</v>
      </c>
      <c r="AJ75">
        <v>0</v>
      </c>
      <c r="AK75">
        <v>12.485632781717889</v>
      </c>
      <c r="AL75">
        <v>0.57140705679862314</v>
      </c>
      <c r="AM75">
        <v>3.8711657914478628</v>
      </c>
      <c r="AN75">
        <v>0</v>
      </c>
      <c r="AO75">
        <v>0</v>
      </c>
      <c r="AP75">
        <v>0.37592000000000003</v>
      </c>
      <c r="AQ75">
        <v>0</v>
      </c>
      <c r="AR75">
        <v>8.6482065217391284</v>
      </c>
      <c r="AS75">
        <v>7.7372747546833196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784.77635364291882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158.19999999999999</v>
      </c>
      <c r="L76">
        <v>46.4</v>
      </c>
      <c r="M76">
        <v>0</v>
      </c>
      <c r="N76">
        <v>29.067460248121613</v>
      </c>
      <c r="O76">
        <v>48.809999999999995</v>
      </c>
      <c r="P76">
        <v>49.744953849274772</v>
      </c>
      <c r="Q76">
        <v>4.75</v>
      </c>
      <c r="R76">
        <v>10.377459618208519</v>
      </c>
      <c r="S76">
        <v>6.47</v>
      </c>
      <c r="T76">
        <v>0</v>
      </c>
      <c r="U76">
        <v>318.34000000000003</v>
      </c>
      <c r="V76">
        <v>3.8774607329842925</v>
      </c>
      <c r="W76">
        <v>11.22</v>
      </c>
      <c r="X76">
        <v>36.299999999999997</v>
      </c>
      <c r="Y76">
        <v>0</v>
      </c>
      <c r="Z76">
        <v>4.7879000000000005</v>
      </c>
      <c r="AA76">
        <v>10.316870604782</v>
      </c>
      <c r="AB76">
        <v>9.672834208552139</v>
      </c>
      <c r="AC76">
        <v>7.1135809643474159</v>
      </c>
      <c r="AD76">
        <v>4.4724867524602567</v>
      </c>
      <c r="AE76">
        <v>12.099333838001515</v>
      </c>
      <c r="AF76">
        <v>0</v>
      </c>
      <c r="AG76">
        <v>0</v>
      </c>
      <c r="AH76">
        <v>28.626038014783525</v>
      </c>
      <c r="AI76">
        <v>0.87364650432050295</v>
      </c>
      <c r="AJ76">
        <v>0</v>
      </c>
      <c r="AK76">
        <v>12.485632781717889</v>
      </c>
      <c r="AL76">
        <v>0.57140705679862314</v>
      </c>
      <c r="AM76">
        <v>3.8711657914478628</v>
      </c>
      <c r="AN76">
        <v>0</v>
      </c>
      <c r="AO76">
        <v>0</v>
      </c>
      <c r="AP76">
        <v>0.37592000000000003</v>
      </c>
      <c r="AQ76">
        <v>0</v>
      </c>
      <c r="AR76">
        <v>9.7301847826086956</v>
      </c>
      <c r="AS76">
        <v>7.7372747546833196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836.2916105030929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158.19999999999999</v>
      </c>
      <c r="L77">
        <v>46.4</v>
      </c>
      <c r="M77">
        <v>0</v>
      </c>
      <c r="N77">
        <v>29.067460248121613</v>
      </c>
      <c r="O77">
        <v>48.809999999999995</v>
      </c>
      <c r="P77">
        <v>49.744953849274772</v>
      </c>
      <c r="Q77">
        <v>4.75</v>
      </c>
      <c r="R77">
        <v>10.377459618208519</v>
      </c>
      <c r="S77">
        <v>6.47</v>
      </c>
      <c r="T77">
        <v>0</v>
      </c>
      <c r="U77">
        <v>318.34000000000003</v>
      </c>
      <c r="V77">
        <v>3.8774607329842925</v>
      </c>
      <c r="W77">
        <v>11.22</v>
      </c>
      <c r="X77">
        <v>36.299999999999997</v>
      </c>
      <c r="Y77">
        <v>0</v>
      </c>
      <c r="Z77">
        <v>4.7879000000000005</v>
      </c>
      <c r="AA77">
        <v>10.316870604782</v>
      </c>
      <c r="AB77">
        <v>9.672834208552139</v>
      </c>
      <c r="AC77">
        <v>7.1135809643474159</v>
      </c>
      <c r="AD77">
        <v>8.9449735049205135</v>
      </c>
      <c r="AE77">
        <v>12.099333838001515</v>
      </c>
      <c r="AF77">
        <v>0</v>
      </c>
      <c r="AG77">
        <v>0</v>
      </c>
      <c r="AH77">
        <v>34.356325659978879</v>
      </c>
      <c r="AI77">
        <v>0.87364650432050295</v>
      </c>
      <c r="AJ77">
        <v>0</v>
      </c>
      <c r="AK77">
        <v>12.485632781717889</v>
      </c>
      <c r="AL77">
        <v>0.57140705679862314</v>
      </c>
      <c r="AM77">
        <v>3.8711657914478628</v>
      </c>
      <c r="AN77">
        <v>0</v>
      </c>
      <c r="AO77">
        <v>0</v>
      </c>
      <c r="AP77">
        <v>0.37592000000000003</v>
      </c>
      <c r="AQ77">
        <v>0</v>
      </c>
      <c r="AR77">
        <v>9.7301847826086956</v>
      </c>
      <c r="AS77">
        <v>7.7372747546833196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846.49438490074863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158.19999999999999</v>
      </c>
      <c r="L78">
        <v>46.4</v>
      </c>
      <c r="M78">
        <v>0</v>
      </c>
      <c r="N78">
        <v>29.067460248121613</v>
      </c>
      <c r="O78">
        <v>48.809999999999995</v>
      </c>
      <c r="P78">
        <v>49.744953849274772</v>
      </c>
      <c r="Q78">
        <v>4.75</v>
      </c>
      <c r="R78">
        <v>10.377459618208519</v>
      </c>
      <c r="S78">
        <v>6.47</v>
      </c>
      <c r="T78">
        <v>0</v>
      </c>
      <c r="U78">
        <v>318.34000000000003</v>
      </c>
      <c r="V78">
        <v>3.8774607329842925</v>
      </c>
      <c r="W78">
        <v>11.22</v>
      </c>
      <c r="X78">
        <v>36.299999999999997</v>
      </c>
      <c r="Y78">
        <v>0</v>
      </c>
      <c r="Z78">
        <v>4.7879000000000005</v>
      </c>
      <c r="AA78">
        <v>10.316870604782</v>
      </c>
      <c r="AB78">
        <v>9.672834208552139</v>
      </c>
      <c r="AC78">
        <v>7.1135809643474159</v>
      </c>
      <c r="AD78">
        <v>8.9449735049205135</v>
      </c>
      <c r="AE78">
        <v>12.099333838001515</v>
      </c>
      <c r="AF78">
        <v>0</v>
      </c>
      <c r="AG78">
        <v>0</v>
      </c>
      <c r="AH78">
        <v>34.356325659978879</v>
      </c>
      <c r="AI78">
        <v>0.87364650432050295</v>
      </c>
      <c r="AJ78">
        <v>0</v>
      </c>
      <c r="AK78">
        <v>12.485632781717889</v>
      </c>
      <c r="AL78">
        <v>0.57140705679862314</v>
      </c>
      <c r="AM78">
        <v>3.8711657914478628</v>
      </c>
      <c r="AN78">
        <v>0</v>
      </c>
      <c r="AO78">
        <v>0</v>
      </c>
      <c r="AP78">
        <v>0.37592000000000003</v>
      </c>
      <c r="AQ78">
        <v>0</v>
      </c>
      <c r="AR78">
        <v>9.7301847826086956</v>
      </c>
      <c r="AS78">
        <v>7.7372747546833196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846.49438490074863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158.19999999999999</v>
      </c>
      <c r="L79">
        <v>46.4</v>
      </c>
      <c r="M79">
        <v>0</v>
      </c>
      <c r="N79">
        <v>29.067460248121613</v>
      </c>
      <c r="O79">
        <v>48.809999999999995</v>
      </c>
      <c r="P79">
        <v>49.744953849274772</v>
      </c>
      <c r="Q79">
        <v>4.75</v>
      </c>
      <c r="R79">
        <v>10.377459618208519</v>
      </c>
      <c r="S79">
        <v>6.47</v>
      </c>
      <c r="T79">
        <v>0</v>
      </c>
      <c r="U79">
        <v>318.34000000000003</v>
      </c>
      <c r="V79">
        <v>3.8774607329842925</v>
      </c>
      <c r="W79">
        <v>11.22</v>
      </c>
      <c r="X79">
        <v>36.299999999999997</v>
      </c>
      <c r="Y79">
        <v>0</v>
      </c>
      <c r="Z79">
        <v>4.7879000000000005</v>
      </c>
      <c r="AA79">
        <v>10.316870604782</v>
      </c>
      <c r="AB79">
        <v>9.672834208552139</v>
      </c>
      <c r="AC79">
        <v>7.1135809643474159</v>
      </c>
      <c r="AD79">
        <v>8.9449735049205135</v>
      </c>
      <c r="AE79">
        <v>12.099333838001515</v>
      </c>
      <c r="AF79">
        <v>0</v>
      </c>
      <c r="AG79">
        <v>0</v>
      </c>
      <c r="AH79">
        <v>34.356325659978879</v>
      </c>
      <c r="AI79">
        <v>0.9345985860172823</v>
      </c>
      <c r="AJ79">
        <v>0</v>
      </c>
      <c r="AK79">
        <v>12.485632781717889</v>
      </c>
      <c r="AL79">
        <v>0.57140705679862314</v>
      </c>
      <c r="AM79">
        <v>3.8711657914478628</v>
      </c>
      <c r="AN79">
        <v>0</v>
      </c>
      <c r="AO79">
        <v>0</v>
      </c>
      <c r="AP79">
        <v>0.37592000000000003</v>
      </c>
      <c r="AQ79">
        <v>0</v>
      </c>
      <c r="AR79">
        <v>9.7301847826086956</v>
      </c>
      <c r="AS79">
        <v>7.7372747546833196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846.5553369824454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158.19999999999999</v>
      </c>
      <c r="L80">
        <v>46.4</v>
      </c>
      <c r="M80">
        <v>0</v>
      </c>
      <c r="N80">
        <v>29.067460248121613</v>
      </c>
      <c r="O80">
        <v>48.809999999999995</v>
      </c>
      <c r="P80">
        <v>49.744953849274772</v>
      </c>
      <c r="Q80">
        <v>4.75</v>
      </c>
      <c r="R80">
        <v>10.377459618208519</v>
      </c>
      <c r="S80">
        <v>6.47</v>
      </c>
      <c r="T80">
        <v>0</v>
      </c>
      <c r="U80">
        <v>318.34000000000003</v>
      </c>
      <c r="V80">
        <v>3.8774607329842925</v>
      </c>
      <c r="W80">
        <v>11.22</v>
      </c>
      <c r="X80">
        <v>36.299999999999997</v>
      </c>
      <c r="Y80">
        <v>0</v>
      </c>
      <c r="Z80">
        <v>4.7879000000000005</v>
      </c>
      <c r="AA80">
        <v>10.316870604782</v>
      </c>
      <c r="AB80">
        <v>9.672834208552139</v>
      </c>
      <c r="AC80">
        <v>7.1135809643474159</v>
      </c>
      <c r="AD80">
        <v>8.9449735049205135</v>
      </c>
      <c r="AE80">
        <v>12.099333838001515</v>
      </c>
      <c r="AF80">
        <v>0</v>
      </c>
      <c r="AG80">
        <v>0</v>
      </c>
      <c r="AH80">
        <v>34.356325659978879</v>
      </c>
      <c r="AI80">
        <v>4.0482340926944236</v>
      </c>
      <c r="AJ80">
        <v>0</v>
      </c>
      <c r="AK80">
        <v>12.485632781717889</v>
      </c>
      <c r="AL80">
        <v>0.57140705679862314</v>
      </c>
      <c r="AM80">
        <v>3.8711657914478628</v>
      </c>
      <c r="AN80">
        <v>0</v>
      </c>
      <c r="AO80">
        <v>0</v>
      </c>
      <c r="AP80">
        <v>0.37592000000000003</v>
      </c>
      <c r="AQ80">
        <v>0</v>
      </c>
      <c r="AR80">
        <v>8.6482065217391284</v>
      </c>
      <c r="AS80">
        <v>7.7372747546833196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848.58699422825293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158.19999999999999</v>
      </c>
      <c r="L81">
        <v>51.22</v>
      </c>
      <c r="M81">
        <v>0</v>
      </c>
      <c r="N81">
        <v>29.067460248121613</v>
      </c>
      <c r="O81">
        <v>48.809999999999995</v>
      </c>
      <c r="P81">
        <v>49.744953849274772</v>
      </c>
      <c r="Q81">
        <v>4.75</v>
      </c>
      <c r="R81">
        <v>10.377459618208519</v>
      </c>
      <c r="S81">
        <v>6.47</v>
      </c>
      <c r="T81">
        <v>0</v>
      </c>
      <c r="U81">
        <v>318.34000000000003</v>
      </c>
      <c r="V81">
        <v>3.5774573863636365</v>
      </c>
      <c r="W81">
        <v>11.22</v>
      </c>
      <c r="X81">
        <v>36.299999999999997</v>
      </c>
      <c r="Y81">
        <v>0</v>
      </c>
      <c r="Z81">
        <v>4.7879000000000005</v>
      </c>
      <c r="AA81">
        <v>10.316870604782</v>
      </c>
      <c r="AB81">
        <v>9.672834208552139</v>
      </c>
      <c r="AC81">
        <v>7.1135809643474159</v>
      </c>
      <c r="AD81">
        <v>6.71</v>
      </c>
      <c r="AE81">
        <v>12.099333838001515</v>
      </c>
      <c r="AF81">
        <v>0</v>
      </c>
      <c r="AG81">
        <v>0</v>
      </c>
      <c r="AH81">
        <v>28.626038014783525</v>
      </c>
      <c r="AI81">
        <v>4.0482340926944236</v>
      </c>
      <c r="AJ81">
        <v>0</v>
      </c>
      <c r="AK81">
        <v>12.485632781717889</v>
      </c>
      <c r="AL81">
        <v>3.6976385542168679</v>
      </c>
      <c r="AM81">
        <v>3.8711657914478628</v>
      </c>
      <c r="AN81">
        <v>0</v>
      </c>
      <c r="AO81">
        <v>0</v>
      </c>
      <c r="AP81">
        <v>0.37592000000000003</v>
      </c>
      <c r="AQ81">
        <v>0</v>
      </c>
      <c r="AR81">
        <v>8.6482065217391284</v>
      </c>
      <c r="AS81">
        <v>7.7372747546833196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848.26796122893461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158.19999999999999</v>
      </c>
      <c r="L82">
        <v>51.22</v>
      </c>
      <c r="M82">
        <v>0</v>
      </c>
      <c r="N82">
        <v>29.067460248121613</v>
      </c>
      <c r="O82">
        <v>48.809999999999995</v>
      </c>
      <c r="P82">
        <v>49.744953849274772</v>
      </c>
      <c r="Q82">
        <v>4.75</v>
      </c>
      <c r="R82">
        <v>10.377459618208519</v>
      </c>
      <c r="S82">
        <v>6.47</v>
      </c>
      <c r="T82">
        <v>0</v>
      </c>
      <c r="U82">
        <v>318.34000000000003</v>
      </c>
      <c r="V82">
        <v>3.5774573863636365</v>
      </c>
      <c r="W82">
        <v>11.22</v>
      </c>
      <c r="X82">
        <v>36.299999999999997</v>
      </c>
      <c r="Y82">
        <v>0</v>
      </c>
      <c r="Z82">
        <v>4.7879000000000005</v>
      </c>
      <c r="AA82">
        <v>10.316870604782</v>
      </c>
      <c r="AB82">
        <v>9.672834208552139</v>
      </c>
      <c r="AC82">
        <v>7.1135809643474159</v>
      </c>
      <c r="AD82">
        <v>4.4724867524602567</v>
      </c>
      <c r="AE82">
        <v>12.099333838001515</v>
      </c>
      <c r="AF82">
        <v>0</v>
      </c>
      <c r="AG82">
        <v>0</v>
      </c>
      <c r="AH82">
        <v>22.900830411826817</v>
      </c>
      <c r="AI82">
        <v>4.0482340926944236</v>
      </c>
      <c r="AJ82">
        <v>0</v>
      </c>
      <c r="AK82">
        <v>12.485632781717889</v>
      </c>
      <c r="AL82">
        <v>17.347918244406202</v>
      </c>
      <c r="AM82">
        <v>3.8711657914478628</v>
      </c>
      <c r="AN82">
        <v>0</v>
      </c>
      <c r="AO82">
        <v>0</v>
      </c>
      <c r="AP82">
        <v>0.37592000000000003</v>
      </c>
      <c r="AQ82">
        <v>0</v>
      </c>
      <c r="AR82">
        <v>8.6482065217391284</v>
      </c>
      <c r="AS82">
        <v>7.7372747546833196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853.95552006862749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158.19999999999999</v>
      </c>
      <c r="L83">
        <v>51.22</v>
      </c>
      <c r="M83">
        <v>0</v>
      </c>
      <c r="N83">
        <v>29.067460248121613</v>
      </c>
      <c r="O83">
        <v>48.809999999999995</v>
      </c>
      <c r="P83">
        <v>49.744953849274772</v>
      </c>
      <c r="Q83">
        <v>4.75</v>
      </c>
      <c r="R83">
        <v>10.377459618208519</v>
      </c>
      <c r="S83">
        <v>6.47</v>
      </c>
      <c r="T83">
        <v>0</v>
      </c>
      <c r="U83">
        <v>318.34000000000003</v>
      </c>
      <c r="V83">
        <v>3.5774573863636365</v>
      </c>
      <c r="W83">
        <v>11.22</v>
      </c>
      <c r="X83">
        <v>36.299999999999997</v>
      </c>
      <c r="Y83">
        <v>0</v>
      </c>
      <c r="Z83">
        <v>3.1927799999999995</v>
      </c>
      <c r="AA83">
        <v>10.316870604782</v>
      </c>
      <c r="AB83">
        <v>9.672834208552139</v>
      </c>
      <c r="AC83">
        <v>4.736461441809328</v>
      </c>
      <c r="AD83">
        <v>4.4724867524602567</v>
      </c>
      <c r="AE83">
        <v>8.0662225586676772</v>
      </c>
      <c r="AF83">
        <v>0</v>
      </c>
      <c r="AG83">
        <v>0</v>
      </c>
      <c r="AH83">
        <v>17.175622808870116</v>
      </c>
      <c r="AI83">
        <v>4.0482340926944236</v>
      </c>
      <c r="AJ83">
        <v>0</v>
      </c>
      <c r="AK83">
        <v>12.485632781717889</v>
      </c>
      <c r="AL83">
        <v>17.347918244406202</v>
      </c>
      <c r="AM83">
        <v>3.8711657914478628</v>
      </c>
      <c r="AN83">
        <v>0</v>
      </c>
      <c r="AO83">
        <v>0</v>
      </c>
      <c r="AP83">
        <v>0.37592000000000003</v>
      </c>
      <c r="AQ83">
        <v>0</v>
      </c>
      <c r="AR83">
        <v>8.6482065217391284</v>
      </c>
      <c r="AS83">
        <v>7.7372747546833196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840.22496166379881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158.19999999999999</v>
      </c>
      <c r="L84">
        <v>53.851005020436361</v>
      </c>
      <c r="M84">
        <v>0</v>
      </c>
      <c r="N84">
        <v>29.067460248121613</v>
      </c>
      <c r="O84">
        <v>48.809999999999995</v>
      </c>
      <c r="P84">
        <v>49.744953849274772</v>
      </c>
      <c r="Q84">
        <v>4.75</v>
      </c>
      <c r="R84">
        <v>10.377459618208519</v>
      </c>
      <c r="S84">
        <v>6.47</v>
      </c>
      <c r="T84">
        <v>0</v>
      </c>
      <c r="U84">
        <v>318.34000000000003</v>
      </c>
      <c r="V84">
        <v>3.5774573863636365</v>
      </c>
      <c r="W84">
        <v>11.22</v>
      </c>
      <c r="X84">
        <v>36.299999999999997</v>
      </c>
      <c r="Y84">
        <v>0</v>
      </c>
      <c r="Z84">
        <v>3.1927799999999995</v>
      </c>
      <c r="AA84">
        <v>10.316870604782</v>
      </c>
      <c r="AB84">
        <v>9.672834208552139</v>
      </c>
      <c r="AC84">
        <v>2.3695005497094388</v>
      </c>
      <c r="AD84">
        <v>3.8781869795609385</v>
      </c>
      <c r="AE84">
        <v>8.0662225586676772</v>
      </c>
      <c r="AF84">
        <v>0</v>
      </c>
      <c r="AG84">
        <v>0</v>
      </c>
      <c r="AH84">
        <v>17.175622808870116</v>
      </c>
      <c r="AI84">
        <v>4.0482340926944236</v>
      </c>
      <c r="AJ84">
        <v>0</v>
      </c>
      <c r="AK84">
        <v>12.485632781717889</v>
      </c>
      <c r="AL84">
        <v>17.347918244406202</v>
      </c>
      <c r="AM84">
        <v>3.8711657914478628</v>
      </c>
      <c r="AN84">
        <v>0</v>
      </c>
      <c r="AO84">
        <v>0</v>
      </c>
      <c r="AP84">
        <v>0.37592000000000003</v>
      </c>
      <c r="AQ84">
        <v>0</v>
      </c>
      <c r="AR84">
        <v>8.6482065217391284</v>
      </c>
      <c r="AS84">
        <v>7.7372747546833196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839.89470601923597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158.19999999999999</v>
      </c>
      <c r="L85">
        <v>53.851005020436361</v>
      </c>
      <c r="M85">
        <v>0</v>
      </c>
      <c r="N85">
        <v>29.067460248121613</v>
      </c>
      <c r="O85">
        <v>48.809999999999995</v>
      </c>
      <c r="P85">
        <v>49.744953849274772</v>
      </c>
      <c r="Q85">
        <v>4.7624052551793836</v>
      </c>
      <c r="R85">
        <v>10.377459618208519</v>
      </c>
      <c r="S85">
        <v>6.47</v>
      </c>
      <c r="T85">
        <v>0</v>
      </c>
      <c r="U85">
        <v>318.34000000000003</v>
      </c>
      <c r="V85">
        <v>3.5774573863636365</v>
      </c>
      <c r="W85">
        <v>11.22</v>
      </c>
      <c r="X85">
        <v>36.299999999999997</v>
      </c>
      <c r="Y85">
        <v>0</v>
      </c>
      <c r="Z85">
        <v>1.5951200000000001</v>
      </c>
      <c r="AA85">
        <v>10.316870604782</v>
      </c>
      <c r="AB85">
        <v>3.2234313578394604</v>
      </c>
      <c r="AC85">
        <v>2.3695005497094388</v>
      </c>
      <c r="AD85">
        <v>1.9378236184708553</v>
      </c>
      <c r="AE85">
        <v>8.0662225586676772</v>
      </c>
      <c r="AF85">
        <v>0</v>
      </c>
      <c r="AG85">
        <v>0</v>
      </c>
      <c r="AH85">
        <v>11.450415205913409</v>
      </c>
      <c r="AI85">
        <v>4.0482340926944236</v>
      </c>
      <c r="AJ85">
        <v>0</v>
      </c>
      <c r="AK85">
        <v>12.485632781717889</v>
      </c>
      <c r="AL85">
        <v>3.6976385542168679</v>
      </c>
      <c r="AM85">
        <v>3.8711657914478628</v>
      </c>
      <c r="AN85">
        <v>0</v>
      </c>
      <c r="AO85">
        <v>0</v>
      </c>
      <c r="AP85">
        <v>0.37592000000000003</v>
      </c>
      <c r="AQ85">
        <v>0</v>
      </c>
      <c r="AR85">
        <v>8.6482065217391284</v>
      </c>
      <c r="AS85">
        <v>7.7372747546833196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810.54419776946645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158.19999999999999</v>
      </c>
      <c r="L86">
        <v>53.851005020436361</v>
      </c>
      <c r="M86">
        <v>0</v>
      </c>
      <c r="N86">
        <v>29.067460248121613</v>
      </c>
      <c r="O86">
        <v>48.809999999999995</v>
      </c>
      <c r="P86">
        <v>49.744953849274772</v>
      </c>
      <c r="Q86">
        <v>4.83</v>
      </c>
      <c r="R86">
        <v>10.377459618208519</v>
      </c>
      <c r="S86">
        <v>6.47</v>
      </c>
      <c r="T86">
        <v>0</v>
      </c>
      <c r="U86">
        <v>318.34000000000003</v>
      </c>
      <c r="V86">
        <v>3.5774573863636365</v>
      </c>
      <c r="W86">
        <v>11.22</v>
      </c>
      <c r="X86">
        <v>36.299999999999997</v>
      </c>
      <c r="Y86">
        <v>0</v>
      </c>
      <c r="Z86">
        <v>1.5951200000000001</v>
      </c>
      <c r="AA86">
        <v>10.316870604782</v>
      </c>
      <c r="AB86">
        <v>3.2234313578394604</v>
      </c>
      <c r="AC86">
        <v>2.3695005497094388</v>
      </c>
      <c r="AD86">
        <v>0</v>
      </c>
      <c r="AE86">
        <v>8.0662225586676772</v>
      </c>
      <c r="AF86">
        <v>0</v>
      </c>
      <c r="AG86">
        <v>0</v>
      </c>
      <c r="AH86">
        <v>11.450415205913409</v>
      </c>
      <c r="AI86">
        <v>0.87364650432050295</v>
      </c>
      <c r="AJ86">
        <v>0</v>
      </c>
      <c r="AK86">
        <v>12.485632781717889</v>
      </c>
      <c r="AL86">
        <v>3.12877108433735</v>
      </c>
      <c r="AM86">
        <v>3.8711657914478628</v>
      </c>
      <c r="AN86">
        <v>0</v>
      </c>
      <c r="AO86">
        <v>0</v>
      </c>
      <c r="AP86">
        <v>0.37592000000000003</v>
      </c>
      <c r="AQ86">
        <v>0</v>
      </c>
      <c r="AR86">
        <v>8.6482065217391284</v>
      </c>
      <c r="AS86">
        <v>7.7372747546833196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804.9305138375629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158.19999999999999</v>
      </c>
      <c r="L87">
        <v>53.851005020436361</v>
      </c>
      <c r="M87">
        <v>0</v>
      </c>
      <c r="N87">
        <v>29.067460248121613</v>
      </c>
      <c r="O87">
        <v>48.809999999999995</v>
      </c>
      <c r="P87">
        <v>49.744953849274772</v>
      </c>
      <c r="Q87">
        <v>4.75</v>
      </c>
      <c r="R87">
        <v>10.377459618208519</v>
      </c>
      <c r="S87">
        <v>6.47</v>
      </c>
      <c r="T87">
        <v>0</v>
      </c>
      <c r="U87">
        <v>318.34000000000003</v>
      </c>
      <c r="V87">
        <v>3.5774573863636365</v>
      </c>
      <c r="W87">
        <v>11.22</v>
      </c>
      <c r="X87">
        <v>36.299999999999997</v>
      </c>
      <c r="Y87">
        <v>0</v>
      </c>
      <c r="Z87">
        <v>1.5951200000000001</v>
      </c>
      <c r="AA87">
        <v>10.316870604782</v>
      </c>
      <c r="AB87">
        <v>3.2234313578394604</v>
      </c>
      <c r="AC87">
        <v>2.3695005497094388</v>
      </c>
      <c r="AD87">
        <v>0</v>
      </c>
      <c r="AE87">
        <v>4.0331112793338386</v>
      </c>
      <c r="AF87">
        <v>0</v>
      </c>
      <c r="AG87">
        <v>0</v>
      </c>
      <c r="AH87">
        <v>9.3904580781414992</v>
      </c>
      <c r="AI87">
        <v>0.87364650432050295</v>
      </c>
      <c r="AJ87">
        <v>0</v>
      </c>
      <c r="AK87">
        <v>12.485632781717889</v>
      </c>
      <c r="AL87">
        <v>3.12877108433735</v>
      </c>
      <c r="AM87">
        <v>3.8711657914478628</v>
      </c>
      <c r="AN87">
        <v>0</v>
      </c>
      <c r="AO87">
        <v>0</v>
      </c>
      <c r="AP87">
        <v>0.37592000000000003</v>
      </c>
      <c r="AQ87">
        <v>0</v>
      </c>
      <c r="AR87">
        <v>8.5135942028985507</v>
      </c>
      <c r="AS87">
        <v>7.7372747546833196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798.6228331116165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158.20000000000002</v>
      </c>
      <c r="L88">
        <v>53.851005020436361</v>
      </c>
      <c r="M88">
        <v>0</v>
      </c>
      <c r="N88">
        <v>29.067460248121613</v>
      </c>
      <c r="O88">
        <v>48.809999999999995</v>
      </c>
      <c r="P88">
        <v>49.744953849274772</v>
      </c>
      <c r="Q88">
        <v>4.75</v>
      </c>
      <c r="R88">
        <v>10.377459618208519</v>
      </c>
      <c r="S88">
        <v>6.47</v>
      </c>
      <c r="T88">
        <v>0</v>
      </c>
      <c r="U88">
        <v>318.34000000000003</v>
      </c>
      <c r="V88">
        <v>3.5774573863636365</v>
      </c>
      <c r="W88">
        <v>11.22</v>
      </c>
      <c r="X88">
        <v>36.299999999999997</v>
      </c>
      <c r="Y88">
        <v>0</v>
      </c>
      <c r="Z88">
        <v>1.5951200000000001</v>
      </c>
      <c r="AA88">
        <v>10.316870604782</v>
      </c>
      <c r="AB88">
        <v>3.2234313578394604</v>
      </c>
      <c r="AC88">
        <v>2.3695005497094388</v>
      </c>
      <c r="AD88">
        <v>0</v>
      </c>
      <c r="AE88">
        <v>4.0331112793338386</v>
      </c>
      <c r="AF88">
        <v>0</v>
      </c>
      <c r="AG88">
        <v>0</v>
      </c>
      <c r="AH88">
        <v>4.6355385427666311</v>
      </c>
      <c r="AI88">
        <v>0.87364650432050295</v>
      </c>
      <c r="AJ88">
        <v>0</v>
      </c>
      <c r="AK88">
        <v>12.485632781717889</v>
      </c>
      <c r="AL88">
        <v>3.12877108433735</v>
      </c>
      <c r="AM88">
        <v>3.8711657914478628</v>
      </c>
      <c r="AN88">
        <v>0</v>
      </c>
      <c r="AO88">
        <v>0</v>
      </c>
      <c r="AP88">
        <v>0.37592000000000003</v>
      </c>
      <c r="AQ88">
        <v>0</v>
      </c>
      <c r="AR88">
        <v>8.5135942028985507</v>
      </c>
      <c r="AS88">
        <v>7.7372747546833196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793.86791357624179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158.20000000000002</v>
      </c>
      <c r="L89">
        <v>53.85</v>
      </c>
      <c r="M89">
        <v>0</v>
      </c>
      <c r="N89">
        <v>29.067460248121613</v>
      </c>
      <c r="O89">
        <v>48.809999999999995</v>
      </c>
      <c r="P89">
        <v>49.744953849274772</v>
      </c>
      <c r="Q89">
        <v>4.75</v>
      </c>
      <c r="R89">
        <v>10.377459618208519</v>
      </c>
      <c r="S89">
        <v>6.47</v>
      </c>
      <c r="T89">
        <v>0</v>
      </c>
      <c r="U89">
        <v>318.34000000000003</v>
      </c>
      <c r="V89">
        <v>3.5774573863636365</v>
      </c>
      <c r="W89">
        <v>11.22</v>
      </c>
      <c r="X89">
        <v>36.299999999999997</v>
      </c>
      <c r="Y89">
        <v>0</v>
      </c>
      <c r="Z89">
        <v>1.5951200000000001</v>
      </c>
      <c r="AA89">
        <v>10.316870604782</v>
      </c>
      <c r="AB89">
        <v>3.2234313578394604</v>
      </c>
      <c r="AC89">
        <v>2.3695005497094388</v>
      </c>
      <c r="AD89">
        <v>0</v>
      </c>
      <c r="AE89">
        <v>4.0331112793338386</v>
      </c>
      <c r="AF89">
        <v>0</v>
      </c>
      <c r="AG89">
        <v>0</v>
      </c>
      <c r="AH89">
        <v>4.6355385427666311</v>
      </c>
      <c r="AI89">
        <v>3.9898216810683436</v>
      </c>
      <c r="AJ89">
        <v>0</v>
      </c>
      <c r="AK89">
        <v>12.485632781717889</v>
      </c>
      <c r="AL89">
        <v>3.12877108433735</v>
      </c>
      <c r="AM89">
        <v>2.5782370592648167</v>
      </c>
      <c r="AN89">
        <v>0</v>
      </c>
      <c r="AO89">
        <v>0</v>
      </c>
      <c r="AP89">
        <v>0.37592000000000003</v>
      </c>
      <c r="AQ89">
        <v>0</v>
      </c>
      <c r="AR89">
        <v>8.5135942028985507</v>
      </c>
      <c r="AS89">
        <v>7.7372747546833196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795.69015500037005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158.20000000000002</v>
      </c>
      <c r="L90">
        <v>53.850998609179413</v>
      </c>
      <c r="M90">
        <v>0</v>
      </c>
      <c r="N90">
        <v>29.067460248121613</v>
      </c>
      <c r="O90">
        <v>48.809999999999995</v>
      </c>
      <c r="P90">
        <v>49.744953849274772</v>
      </c>
      <c r="Q90">
        <v>4.75</v>
      </c>
      <c r="R90">
        <v>10.377459618208519</v>
      </c>
      <c r="S90">
        <v>6.47</v>
      </c>
      <c r="T90">
        <v>0</v>
      </c>
      <c r="U90">
        <v>318.34000000000003</v>
      </c>
      <c r="V90">
        <v>3.5774573863636365</v>
      </c>
      <c r="W90">
        <v>11.22</v>
      </c>
      <c r="X90">
        <v>36.299999999999997</v>
      </c>
      <c r="Y90">
        <v>0</v>
      </c>
      <c r="Z90">
        <v>1.5951200000000001</v>
      </c>
      <c r="AA90">
        <v>6.8779137365213332</v>
      </c>
      <c r="AB90">
        <v>3.2234313578394604</v>
      </c>
      <c r="AC90">
        <v>2.3695005497094388</v>
      </c>
      <c r="AD90">
        <v>0</v>
      </c>
      <c r="AE90">
        <v>4.0331112793338386</v>
      </c>
      <c r="AF90">
        <v>0</v>
      </c>
      <c r="AG90">
        <v>0</v>
      </c>
      <c r="AH90">
        <v>0</v>
      </c>
      <c r="AI90">
        <v>3.9898216810683436</v>
      </c>
      <c r="AJ90">
        <v>0</v>
      </c>
      <c r="AK90">
        <v>12.485632781717889</v>
      </c>
      <c r="AL90">
        <v>3.12877108433735</v>
      </c>
      <c r="AM90">
        <v>2.5782370592648167</v>
      </c>
      <c r="AN90">
        <v>0</v>
      </c>
      <c r="AO90">
        <v>0</v>
      </c>
      <c r="AP90">
        <v>0.37592000000000003</v>
      </c>
      <c r="AQ90">
        <v>0</v>
      </c>
      <c r="AR90">
        <v>8.5135942028985507</v>
      </c>
      <c r="AS90">
        <v>7.7372747546833196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787.61665819852215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158.20000000000002</v>
      </c>
      <c r="L91">
        <v>53.850998609179413</v>
      </c>
      <c r="M91">
        <v>0</v>
      </c>
      <c r="N91">
        <v>29.067460248121613</v>
      </c>
      <c r="O91">
        <v>48.809999999999995</v>
      </c>
      <c r="P91">
        <v>49.744953849274772</v>
      </c>
      <c r="Q91">
        <v>4.75</v>
      </c>
      <c r="R91">
        <v>10.377459618208519</v>
      </c>
      <c r="S91">
        <v>6.47</v>
      </c>
      <c r="T91">
        <v>0</v>
      </c>
      <c r="U91">
        <v>318.34000000000003</v>
      </c>
      <c r="V91">
        <v>3.5774573863636365</v>
      </c>
      <c r="W91">
        <v>11.22</v>
      </c>
      <c r="X91">
        <v>36.299999999999997</v>
      </c>
      <c r="Y91">
        <v>0</v>
      </c>
      <c r="Z91">
        <v>1.5951200000000001</v>
      </c>
      <c r="AA91">
        <v>6.8779137365213332</v>
      </c>
      <c r="AB91">
        <v>3.2234313578394604</v>
      </c>
      <c r="AC91">
        <v>2.3695005497094388</v>
      </c>
      <c r="AD91">
        <v>0</v>
      </c>
      <c r="AE91">
        <v>4.0331112793338386</v>
      </c>
      <c r="AF91">
        <v>0</v>
      </c>
      <c r="AG91">
        <v>0</v>
      </c>
      <c r="AH91">
        <v>0</v>
      </c>
      <c r="AI91">
        <v>3.9898216810683436</v>
      </c>
      <c r="AJ91">
        <v>0</v>
      </c>
      <c r="AK91">
        <v>12.485632781717889</v>
      </c>
      <c r="AL91">
        <v>3.12877108433735</v>
      </c>
      <c r="AM91">
        <v>2.5782370592648167</v>
      </c>
      <c r="AN91">
        <v>0</v>
      </c>
      <c r="AO91">
        <v>0</v>
      </c>
      <c r="AP91">
        <v>0.37592000000000003</v>
      </c>
      <c r="AQ91">
        <v>0</v>
      </c>
      <c r="AR91">
        <v>8.5135942028985507</v>
      </c>
      <c r="AS91">
        <v>7.7372747546833196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787.61665819852215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158.20000000000002</v>
      </c>
      <c r="L92">
        <v>53.850998609179413</v>
      </c>
      <c r="M92">
        <v>0</v>
      </c>
      <c r="N92">
        <v>29.067460248121613</v>
      </c>
      <c r="O92">
        <v>48.809999999999995</v>
      </c>
      <c r="P92">
        <v>49.744953849274772</v>
      </c>
      <c r="Q92">
        <v>4.75</v>
      </c>
      <c r="R92">
        <v>10.377459618208519</v>
      </c>
      <c r="S92">
        <v>6.47</v>
      </c>
      <c r="T92">
        <v>0</v>
      </c>
      <c r="U92">
        <v>318.34000000000003</v>
      </c>
      <c r="V92">
        <v>3.5774573863636365</v>
      </c>
      <c r="W92">
        <v>11.22</v>
      </c>
      <c r="X92">
        <v>36.299999999999997</v>
      </c>
      <c r="Y92">
        <v>0</v>
      </c>
      <c r="Z92">
        <v>1.5951200000000001</v>
      </c>
      <c r="AA92">
        <v>6.8779137365213332</v>
      </c>
      <c r="AB92">
        <v>3.2234313578394604</v>
      </c>
      <c r="AC92">
        <v>2.3695005497094388</v>
      </c>
      <c r="AD92">
        <v>0</v>
      </c>
      <c r="AE92">
        <v>4.0331112793338386</v>
      </c>
      <c r="AF92">
        <v>0</v>
      </c>
      <c r="AG92">
        <v>0</v>
      </c>
      <c r="AH92">
        <v>0</v>
      </c>
      <c r="AI92">
        <v>3.9898216810683436</v>
      </c>
      <c r="AJ92">
        <v>0</v>
      </c>
      <c r="AK92">
        <v>12.485632781717889</v>
      </c>
      <c r="AL92">
        <v>6.5419759036144596</v>
      </c>
      <c r="AM92">
        <v>1.2903885971492874</v>
      </c>
      <c r="AN92">
        <v>0</v>
      </c>
      <c r="AO92">
        <v>0</v>
      </c>
      <c r="AP92">
        <v>0.37592000000000003</v>
      </c>
      <c r="AQ92">
        <v>0</v>
      </c>
      <c r="AR92">
        <v>8.5135942028985507</v>
      </c>
      <c r="AS92">
        <v>7.7372747546833196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789.7420145556838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158.20000000000002</v>
      </c>
      <c r="L93">
        <v>53.850998609179413</v>
      </c>
      <c r="M93">
        <v>0</v>
      </c>
      <c r="N93">
        <v>29.067460248121613</v>
      </c>
      <c r="O93">
        <v>48.809999999999995</v>
      </c>
      <c r="P93">
        <v>49.744953849274772</v>
      </c>
      <c r="Q93">
        <v>4.75</v>
      </c>
      <c r="R93">
        <v>10.377459618208519</v>
      </c>
      <c r="S93">
        <v>6.47</v>
      </c>
      <c r="T93">
        <v>0</v>
      </c>
      <c r="U93">
        <v>318.34000000000003</v>
      </c>
      <c r="V93">
        <v>3.5774573863636365</v>
      </c>
      <c r="W93">
        <v>11.22</v>
      </c>
      <c r="X93">
        <v>36.299999999999997</v>
      </c>
      <c r="Y93">
        <v>0</v>
      </c>
      <c r="Z93">
        <v>1.5951200000000001</v>
      </c>
      <c r="AA93">
        <v>6.8779137365213332</v>
      </c>
      <c r="AB93">
        <v>3.2234313578394604</v>
      </c>
      <c r="AC93">
        <v>2.3695005497094388</v>
      </c>
      <c r="AD93">
        <v>0</v>
      </c>
      <c r="AE93">
        <v>4.0331112793338386</v>
      </c>
      <c r="AF93">
        <v>0</v>
      </c>
      <c r="AG93">
        <v>0</v>
      </c>
      <c r="AH93">
        <v>0</v>
      </c>
      <c r="AI93">
        <v>3.9898216810683436</v>
      </c>
      <c r="AJ93">
        <v>0</v>
      </c>
      <c r="AK93">
        <v>12.485632781717889</v>
      </c>
      <c r="AL93">
        <v>6.5419759036144596</v>
      </c>
      <c r="AM93">
        <v>1.2903885971492874</v>
      </c>
      <c r="AN93">
        <v>0</v>
      </c>
      <c r="AO93">
        <v>0</v>
      </c>
      <c r="AP93">
        <v>0.37592000000000003</v>
      </c>
      <c r="AQ93">
        <v>0</v>
      </c>
      <c r="AR93">
        <v>8.5135942028985507</v>
      </c>
      <c r="AS93">
        <v>7.7372747546833196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789.7420145556838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158.20000000000002</v>
      </c>
      <c r="L94">
        <v>53.850998609179413</v>
      </c>
      <c r="M94">
        <v>0</v>
      </c>
      <c r="N94">
        <v>29.067460248121613</v>
      </c>
      <c r="O94">
        <v>48.809999999999995</v>
      </c>
      <c r="P94">
        <v>49.744953849274772</v>
      </c>
      <c r="Q94">
        <v>4.75</v>
      </c>
      <c r="R94">
        <v>10.377459618208519</v>
      </c>
      <c r="S94">
        <v>6.47</v>
      </c>
      <c r="T94">
        <v>0</v>
      </c>
      <c r="U94">
        <v>318.34000000000003</v>
      </c>
      <c r="V94">
        <v>3.5774573863636365</v>
      </c>
      <c r="W94">
        <v>11.22</v>
      </c>
      <c r="X94">
        <v>36.299999999999997</v>
      </c>
      <c r="Y94">
        <v>0</v>
      </c>
      <c r="Z94">
        <v>1.5951200000000001</v>
      </c>
      <c r="AA94">
        <v>6.8779137365213332</v>
      </c>
      <c r="AB94">
        <v>3.2234313578394604</v>
      </c>
      <c r="AC94">
        <v>2.3695005497094388</v>
      </c>
      <c r="AD94">
        <v>0</v>
      </c>
      <c r="AE94">
        <v>4.0331112793338386</v>
      </c>
      <c r="AF94">
        <v>0</v>
      </c>
      <c r="AG94">
        <v>0</v>
      </c>
      <c r="AH94">
        <v>0</v>
      </c>
      <c r="AI94">
        <v>3.9898216810683436</v>
      </c>
      <c r="AJ94">
        <v>0</v>
      </c>
      <c r="AK94">
        <v>12.485632781717889</v>
      </c>
      <c r="AL94">
        <v>6.5419759036144596</v>
      </c>
      <c r="AM94">
        <v>1.2903885971492874</v>
      </c>
      <c r="AN94">
        <v>0</v>
      </c>
      <c r="AO94">
        <v>0</v>
      </c>
      <c r="AP94">
        <v>0.37592000000000003</v>
      </c>
      <c r="AQ94">
        <v>0</v>
      </c>
      <c r="AR94">
        <v>8.5135942028985507</v>
      </c>
      <c r="AS94">
        <v>7.7372747546833196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789.7420145556838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158.20000000000002</v>
      </c>
      <c r="L95">
        <v>53.850998609179413</v>
      </c>
      <c r="M95">
        <v>0</v>
      </c>
      <c r="N95">
        <v>29.067460248121613</v>
      </c>
      <c r="O95">
        <v>48.809999999999995</v>
      </c>
      <c r="P95">
        <v>49.744953849274772</v>
      </c>
      <c r="Q95">
        <v>5.1049179512680265</v>
      </c>
      <c r="R95">
        <v>10.377459618208519</v>
      </c>
      <c r="S95">
        <v>6.47</v>
      </c>
      <c r="T95">
        <v>0</v>
      </c>
      <c r="U95">
        <v>318.34000000000003</v>
      </c>
      <c r="V95">
        <v>3.5774573863636365</v>
      </c>
      <c r="W95">
        <v>11.22</v>
      </c>
      <c r="X95">
        <v>36.299999999999997</v>
      </c>
      <c r="Y95">
        <v>0</v>
      </c>
      <c r="Z95">
        <v>3.1927799999999995</v>
      </c>
      <c r="AA95">
        <v>2.9005086732301932</v>
      </c>
      <c r="AB95">
        <v>3.2234313578394604</v>
      </c>
      <c r="AC95">
        <v>2.3695005497094388</v>
      </c>
      <c r="AD95">
        <v>0</v>
      </c>
      <c r="AE95">
        <v>4.0331112793338386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12.485632781717889</v>
      </c>
      <c r="AL95">
        <v>6.5419759036144596</v>
      </c>
      <c r="AM95">
        <v>0</v>
      </c>
      <c r="AN95">
        <v>0</v>
      </c>
      <c r="AO95">
        <v>0</v>
      </c>
      <c r="AP95">
        <v>0.37592000000000003</v>
      </c>
      <c r="AQ95">
        <v>0</v>
      </c>
      <c r="AR95">
        <v>8.5135942028985507</v>
      </c>
      <c r="AS95">
        <v>7.7372747546833196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782.43697716544307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158.20000000000002</v>
      </c>
      <c r="L96">
        <v>53.850998609179413</v>
      </c>
      <c r="M96">
        <v>0</v>
      </c>
      <c r="N96">
        <v>29.067460248121613</v>
      </c>
      <c r="O96">
        <v>48.809999999999995</v>
      </c>
      <c r="P96">
        <v>49.744953849274772</v>
      </c>
      <c r="Q96">
        <v>5.1049179512680265</v>
      </c>
      <c r="R96">
        <v>10.377459618208519</v>
      </c>
      <c r="S96">
        <v>6.47</v>
      </c>
      <c r="T96">
        <v>0</v>
      </c>
      <c r="U96">
        <v>318.34000000000003</v>
      </c>
      <c r="V96">
        <v>3.5774573863636365</v>
      </c>
      <c r="W96">
        <v>11.22</v>
      </c>
      <c r="X96">
        <v>36.299999999999997</v>
      </c>
      <c r="Y96">
        <v>0</v>
      </c>
      <c r="Z96">
        <v>3.1927799999999995</v>
      </c>
      <c r="AA96">
        <v>2.9005086732301932</v>
      </c>
      <c r="AB96">
        <v>3.2234313578394604</v>
      </c>
      <c r="AC96">
        <v>2.3695005497094388</v>
      </c>
      <c r="AD96">
        <v>0</v>
      </c>
      <c r="AE96">
        <v>4.0331112793338386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12.485632781717889</v>
      </c>
      <c r="AL96">
        <v>6.5419759036144596</v>
      </c>
      <c r="AM96">
        <v>0</v>
      </c>
      <c r="AN96">
        <v>0</v>
      </c>
      <c r="AO96">
        <v>0</v>
      </c>
      <c r="AP96">
        <v>0.37592000000000003</v>
      </c>
      <c r="AQ96">
        <v>0</v>
      </c>
      <c r="AR96">
        <v>8.5135942028985507</v>
      </c>
      <c r="AS96">
        <v>7.7372747546833196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782.43697716544307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124.51</v>
      </c>
      <c r="L97">
        <v>35.130000000000003</v>
      </c>
      <c r="M97">
        <v>0</v>
      </c>
      <c r="N97">
        <v>29.067460248121613</v>
      </c>
      <c r="O97">
        <v>48.809999999999995</v>
      </c>
      <c r="P97">
        <v>49.744953849274772</v>
      </c>
      <c r="Q97">
        <v>5.1049179512680265</v>
      </c>
      <c r="R97">
        <v>10.377459618208519</v>
      </c>
      <c r="S97">
        <v>6.47</v>
      </c>
      <c r="T97">
        <v>0</v>
      </c>
      <c r="U97">
        <v>318.34000000000003</v>
      </c>
      <c r="V97">
        <v>3.5774573863636365</v>
      </c>
      <c r="W97">
        <v>11.22</v>
      </c>
      <c r="X97">
        <v>36.299999999999997</v>
      </c>
      <c r="Y97">
        <v>0</v>
      </c>
      <c r="Z97">
        <v>3.1927799999999995</v>
      </c>
      <c r="AA97">
        <v>2.9005086732301932</v>
      </c>
      <c r="AB97">
        <v>3.2234313578394604</v>
      </c>
      <c r="AC97">
        <v>2.3695005497094388</v>
      </c>
      <c r="AD97">
        <v>0</v>
      </c>
      <c r="AE97">
        <v>4.0331112793338386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12.485632781717889</v>
      </c>
      <c r="AL97">
        <v>6.5419759036144596</v>
      </c>
      <c r="AM97">
        <v>0</v>
      </c>
      <c r="AN97">
        <v>0</v>
      </c>
      <c r="AO97">
        <v>0</v>
      </c>
      <c r="AP97">
        <v>0.37592000000000003</v>
      </c>
      <c r="AQ97">
        <v>0</v>
      </c>
      <c r="AR97">
        <v>8.5135942028985507</v>
      </c>
      <c r="AS97">
        <v>7.7372747546833196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730.02597855626368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124.51</v>
      </c>
      <c r="L98">
        <v>35.130000000000003</v>
      </c>
      <c r="M98">
        <v>0</v>
      </c>
      <c r="N98">
        <v>29.067460248121613</v>
      </c>
      <c r="O98">
        <v>48.809999999999995</v>
      </c>
      <c r="P98">
        <v>49.744953849274772</v>
      </c>
      <c r="Q98">
        <v>5.1049179512680265</v>
      </c>
      <c r="R98">
        <v>10.377459618208519</v>
      </c>
      <c r="S98">
        <v>6.47</v>
      </c>
      <c r="T98">
        <v>0</v>
      </c>
      <c r="U98">
        <v>318.34000000000003</v>
      </c>
      <c r="V98">
        <v>3.5774573863636365</v>
      </c>
      <c r="W98">
        <v>11.22</v>
      </c>
      <c r="X98">
        <v>36.299999999999997</v>
      </c>
      <c r="Y98">
        <v>0</v>
      </c>
      <c r="Z98">
        <v>3.1927799999999995</v>
      </c>
      <c r="AA98">
        <v>0</v>
      </c>
      <c r="AB98">
        <v>3.2234313578394604</v>
      </c>
      <c r="AC98">
        <v>0</v>
      </c>
      <c r="AD98">
        <v>0</v>
      </c>
      <c r="AE98">
        <v>4.0331112793338386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12.485632781717889</v>
      </c>
      <c r="AL98">
        <v>6.5419759036144596</v>
      </c>
      <c r="AM98">
        <v>0</v>
      </c>
      <c r="AN98">
        <v>0</v>
      </c>
      <c r="AO98">
        <v>0</v>
      </c>
      <c r="AP98">
        <v>0.37592000000000003</v>
      </c>
      <c r="AQ98">
        <v>0</v>
      </c>
      <c r="AR98">
        <v>8.5135942028985507</v>
      </c>
      <c r="AS98">
        <v>7.7372747546833196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724.75596933332406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3.0196567407323691</v>
      </c>
      <c r="L99">
        <f t="shared" si="2"/>
        <v>0.91222909898398929</v>
      </c>
      <c r="M99">
        <f t="shared" si="2"/>
        <v>0</v>
      </c>
      <c r="N99">
        <f t="shared" si="2"/>
        <v>0.69908765692732233</v>
      </c>
      <c r="O99">
        <f t="shared" si="2"/>
        <v>1.1714400000000003</v>
      </c>
      <c r="P99">
        <f t="shared" si="2"/>
        <v>1.1552011328381908</v>
      </c>
      <c r="Q99">
        <f t="shared" si="2"/>
        <v>8.651237082019507E-2</v>
      </c>
      <c r="R99">
        <f t="shared" si="2"/>
        <v>0.18181697096246932</v>
      </c>
      <c r="S99">
        <f t="shared" si="2"/>
        <v>0.11829729789566351</v>
      </c>
      <c r="T99">
        <f t="shared" si="2"/>
        <v>0</v>
      </c>
      <c r="U99">
        <f t="shared" si="2"/>
        <v>7.6220025000000007</v>
      </c>
      <c r="V99">
        <f t="shared" si="2"/>
        <v>7.3922441409862094E-2</v>
      </c>
      <c r="W99">
        <f t="shared" si="2"/>
        <v>0.23467236108656156</v>
      </c>
      <c r="X99">
        <f t="shared" si="2"/>
        <v>0.75206319354859519</v>
      </c>
      <c r="Y99">
        <f t="shared" si="2"/>
        <v>0</v>
      </c>
      <c r="Z99">
        <f t="shared" si="2"/>
        <v>6.74338250000001E-2</v>
      </c>
      <c r="AA99">
        <f t="shared" si="2"/>
        <v>7.5411320616502617E-2</v>
      </c>
      <c r="AB99">
        <f t="shared" si="2"/>
        <v>7.7954204051012707E-2</v>
      </c>
      <c r="AC99">
        <f t="shared" si="2"/>
        <v>4.562621878435686E-2</v>
      </c>
      <c r="AD99">
        <f t="shared" si="2"/>
        <v>3.5892912566237695E-2</v>
      </c>
      <c r="AE99">
        <f t="shared" si="2"/>
        <v>0.10990228236184724</v>
      </c>
      <c r="AF99">
        <f t="shared" si="2"/>
        <v>0</v>
      </c>
      <c r="AG99">
        <f t="shared" si="2"/>
        <v>0</v>
      </c>
      <c r="AH99">
        <f t="shared" si="2"/>
        <v>0.16805668732840548</v>
      </c>
      <c r="AI99">
        <f t="shared" si="2"/>
        <v>2.4147183032207403E-2</v>
      </c>
      <c r="AJ99">
        <f t="shared" si="2"/>
        <v>0</v>
      </c>
      <c r="AK99">
        <f t="shared" si="2"/>
        <v>0.29965518676122899</v>
      </c>
      <c r="AL99">
        <f t="shared" si="2"/>
        <v>0.14481359509466446</v>
      </c>
      <c r="AM99">
        <f t="shared" si="2"/>
        <v>4.8965548012002966E-2</v>
      </c>
      <c r="AN99">
        <f t="shared" si="2"/>
        <v>0</v>
      </c>
      <c r="AO99">
        <f t="shared" si="2"/>
        <v>0</v>
      </c>
      <c r="AP99">
        <f t="shared" si="2"/>
        <v>8.2702400000000086E-3</v>
      </c>
      <c r="AQ99">
        <f t="shared" si="2"/>
        <v>0</v>
      </c>
      <c r="AR99">
        <f t="shared" si="2"/>
        <v>0.21039905434782594</v>
      </c>
      <c r="AS99">
        <f t="shared" si="2"/>
        <v>0.18653665142729703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17.529966674588806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9.0200000000000014</v>
      </c>
      <c r="L3">
        <v>477.62885711636534</v>
      </c>
      <c r="M3">
        <v>27.21</v>
      </c>
      <c r="N3">
        <v>35.116931679189236</v>
      </c>
      <c r="O3">
        <v>0</v>
      </c>
      <c r="P3">
        <v>30.79</v>
      </c>
      <c r="Q3">
        <v>5.91</v>
      </c>
      <c r="R3">
        <v>12.536930983847283</v>
      </c>
      <c r="S3">
        <v>7.71</v>
      </c>
      <c r="T3">
        <v>0</v>
      </c>
      <c r="U3">
        <v>24.54</v>
      </c>
      <c r="V3">
        <v>5.3830690245293775</v>
      </c>
      <c r="W3">
        <v>13.55</v>
      </c>
      <c r="X3">
        <v>43.37</v>
      </c>
      <c r="Y3">
        <v>0</v>
      </c>
      <c r="Z3">
        <v>3.8567045454545457</v>
      </c>
      <c r="AA3">
        <v>0</v>
      </c>
      <c r="AB3">
        <v>3.8936309077269313</v>
      </c>
      <c r="AC3">
        <v>2.8625969844510757</v>
      </c>
      <c r="AD3">
        <v>0</v>
      </c>
      <c r="AE3">
        <v>4.8721907645722942</v>
      </c>
      <c r="AF3">
        <v>1.8959939148073022</v>
      </c>
      <c r="AG3">
        <v>12.376312000000002</v>
      </c>
      <c r="AH3">
        <v>0</v>
      </c>
      <c r="AI3">
        <v>0</v>
      </c>
      <c r="AJ3">
        <v>0</v>
      </c>
      <c r="AK3">
        <v>15.081156816390857</v>
      </c>
      <c r="AL3">
        <v>0</v>
      </c>
      <c r="AM3">
        <v>0</v>
      </c>
      <c r="AN3">
        <v>0.75980135912179836</v>
      </c>
      <c r="AO3">
        <v>0</v>
      </c>
      <c r="AP3">
        <v>0</v>
      </c>
      <c r="AQ3">
        <v>0</v>
      </c>
      <c r="AR3">
        <v>10.446317934782607</v>
      </c>
      <c r="AS3">
        <v>9.8235608088016662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758.63405484004011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9.0200000000000014</v>
      </c>
      <c r="L4">
        <v>477.62885711636534</v>
      </c>
      <c r="M4">
        <v>27.21</v>
      </c>
      <c r="N4">
        <v>35.116931679189236</v>
      </c>
      <c r="O4">
        <v>0</v>
      </c>
      <c r="P4">
        <v>30.79</v>
      </c>
      <c r="Q4">
        <v>5.91</v>
      </c>
      <c r="R4">
        <v>12.536930983847283</v>
      </c>
      <c r="S4">
        <v>7.71</v>
      </c>
      <c r="T4">
        <v>0</v>
      </c>
      <c r="U4">
        <v>24.55</v>
      </c>
      <c r="V4">
        <v>5.3830690245293775</v>
      </c>
      <c r="W4">
        <v>13.55</v>
      </c>
      <c r="X4">
        <v>43.37</v>
      </c>
      <c r="Y4">
        <v>0</v>
      </c>
      <c r="Z4">
        <v>3.8567045454545457</v>
      </c>
      <c r="AA4">
        <v>0</v>
      </c>
      <c r="AB4">
        <v>3.8936309077269313</v>
      </c>
      <c r="AC4">
        <v>2.8625969844510757</v>
      </c>
      <c r="AD4">
        <v>0</v>
      </c>
      <c r="AE4">
        <v>4.8721907645722942</v>
      </c>
      <c r="AF4">
        <v>1.8959939148073022</v>
      </c>
      <c r="AG4">
        <v>12.376312000000002</v>
      </c>
      <c r="AH4">
        <v>0</v>
      </c>
      <c r="AI4">
        <v>0</v>
      </c>
      <c r="AJ4">
        <v>0</v>
      </c>
      <c r="AK4">
        <v>15.081156816390857</v>
      </c>
      <c r="AL4">
        <v>0</v>
      </c>
      <c r="AM4">
        <v>0</v>
      </c>
      <c r="AN4">
        <v>0.75980135912179836</v>
      </c>
      <c r="AO4">
        <v>0</v>
      </c>
      <c r="AP4">
        <v>0</v>
      </c>
      <c r="AQ4">
        <v>0</v>
      </c>
      <c r="AR4">
        <v>10.446317934782607</v>
      </c>
      <c r="AS4">
        <v>9.8235608088016662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758.6440548400401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9.0200000000000014</v>
      </c>
      <c r="L5">
        <v>477.62885711636534</v>
      </c>
      <c r="M5">
        <v>27.21</v>
      </c>
      <c r="N5">
        <v>35.116931679189236</v>
      </c>
      <c r="O5">
        <v>0</v>
      </c>
      <c r="P5">
        <v>30.79</v>
      </c>
      <c r="Q5">
        <v>5.91</v>
      </c>
      <c r="R5">
        <v>12.536930983847283</v>
      </c>
      <c r="S5">
        <v>7.71</v>
      </c>
      <c r="T5">
        <v>0</v>
      </c>
      <c r="U5">
        <v>24.55</v>
      </c>
      <c r="V5">
        <v>5.3830690245293775</v>
      </c>
      <c r="W5">
        <v>13.55</v>
      </c>
      <c r="X5">
        <v>43.37</v>
      </c>
      <c r="Y5">
        <v>0</v>
      </c>
      <c r="Z5">
        <v>3.8567045454545457</v>
      </c>
      <c r="AA5">
        <v>0</v>
      </c>
      <c r="AB5">
        <v>3.8936309077269313</v>
      </c>
      <c r="AC5">
        <v>2.8625969844510757</v>
      </c>
      <c r="AD5">
        <v>0</v>
      </c>
      <c r="AE5">
        <v>4.8721907645722942</v>
      </c>
      <c r="AF5">
        <v>1.8959939148073022</v>
      </c>
      <c r="AG5">
        <v>12.376312000000002</v>
      </c>
      <c r="AH5">
        <v>0</v>
      </c>
      <c r="AI5">
        <v>0</v>
      </c>
      <c r="AJ5">
        <v>0</v>
      </c>
      <c r="AK5">
        <v>15.081156816390857</v>
      </c>
      <c r="AL5">
        <v>0</v>
      </c>
      <c r="AM5">
        <v>0</v>
      </c>
      <c r="AN5">
        <v>0.75980135912179836</v>
      </c>
      <c r="AO5">
        <v>0</v>
      </c>
      <c r="AP5">
        <v>0</v>
      </c>
      <c r="AQ5">
        <v>0</v>
      </c>
      <c r="AR5">
        <v>10.446317934782607</v>
      </c>
      <c r="AS5">
        <v>9.8235608088016662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758.6440548400401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9.0200000000000014</v>
      </c>
      <c r="L6">
        <v>477.62885711636534</v>
      </c>
      <c r="M6">
        <v>27.21</v>
      </c>
      <c r="N6">
        <v>35.116931679189236</v>
      </c>
      <c r="O6">
        <v>0</v>
      </c>
      <c r="P6">
        <v>30.79</v>
      </c>
      <c r="Q6">
        <v>5.91</v>
      </c>
      <c r="R6">
        <v>12.536930983847283</v>
      </c>
      <c r="S6">
        <v>7.71</v>
      </c>
      <c r="T6">
        <v>0</v>
      </c>
      <c r="U6">
        <v>24.55</v>
      </c>
      <c r="V6">
        <v>5.3830690245293775</v>
      </c>
      <c r="W6">
        <v>13.55</v>
      </c>
      <c r="X6">
        <v>43.37</v>
      </c>
      <c r="Y6">
        <v>0</v>
      </c>
      <c r="Z6">
        <v>3.8567045454545457</v>
      </c>
      <c r="AA6">
        <v>0</v>
      </c>
      <c r="AB6">
        <v>3.8936309077269313</v>
      </c>
      <c r="AC6">
        <v>2.8625969844510757</v>
      </c>
      <c r="AD6">
        <v>0</v>
      </c>
      <c r="AE6">
        <v>4.8721907645722942</v>
      </c>
      <c r="AF6">
        <v>1.8959939148073022</v>
      </c>
      <c r="AG6">
        <v>12.376312000000002</v>
      </c>
      <c r="AH6">
        <v>0</v>
      </c>
      <c r="AI6">
        <v>0</v>
      </c>
      <c r="AJ6">
        <v>0</v>
      </c>
      <c r="AK6">
        <v>15.081156816390857</v>
      </c>
      <c r="AL6">
        <v>0</v>
      </c>
      <c r="AM6">
        <v>0</v>
      </c>
      <c r="AN6">
        <v>0.75980135912179836</v>
      </c>
      <c r="AO6">
        <v>0</v>
      </c>
      <c r="AP6">
        <v>0</v>
      </c>
      <c r="AQ6">
        <v>0</v>
      </c>
      <c r="AR6">
        <v>10.446317934782607</v>
      </c>
      <c r="AS6">
        <v>9.8235608088016662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758.6440548400401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9.36</v>
      </c>
      <c r="L7">
        <v>479.31890331568684</v>
      </c>
      <c r="M7">
        <v>27.21</v>
      </c>
      <c r="N7">
        <v>35.116931679189236</v>
      </c>
      <c r="O7">
        <v>0</v>
      </c>
      <c r="P7">
        <v>29.006931782125864</v>
      </c>
      <c r="Q7">
        <v>5.91</v>
      </c>
      <c r="R7">
        <v>12.536930983847283</v>
      </c>
      <c r="S7">
        <v>7.71</v>
      </c>
      <c r="T7">
        <v>0</v>
      </c>
      <c r="U7">
        <v>24.55</v>
      </c>
      <c r="V7">
        <v>5.3830690245293775</v>
      </c>
      <c r="W7">
        <v>13.55</v>
      </c>
      <c r="X7">
        <v>43.37</v>
      </c>
      <c r="Y7">
        <v>0</v>
      </c>
      <c r="Z7">
        <v>3.8567045454545457</v>
      </c>
      <c r="AA7">
        <v>0</v>
      </c>
      <c r="AB7">
        <v>3.8936309077269313</v>
      </c>
      <c r="AC7">
        <v>0</v>
      </c>
      <c r="AD7">
        <v>0</v>
      </c>
      <c r="AE7">
        <v>4.8721907645722942</v>
      </c>
      <c r="AF7">
        <v>1.8959939148073022</v>
      </c>
      <c r="AG7">
        <v>12.376312000000002</v>
      </c>
      <c r="AH7">
        <v>0</v>
      </c>
      <c r="AI7">
        <v>0</v>
      </c>
      <c r="AJ7">
        <v>0</v>
      </c>
      <c r="AK7">
        <v>15.081156816390857</v>
      </c>
      <c r="AL7">
        <v>0</v>
      </c>
      <c r="AM7">
        <v>0</v>
      </c>
      <c r="AN7">
        <v>0.75980135912179836</v>
      </c>
      <c r="AO7">
        <v>0</v>
      </c>
      <c r="AP7">
        <v>0</v>
      </c>
      <c r="AQ7">
        <v>0</v>
      </c>
      <c r="AR7">
        <v>10.446317934782607</v>
      </c>
      <c r="AS7">
        <v>9.8235608088016662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756.02843583703645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9.36</v>
      </c>
      <c r="L8">
        <v>479.31890331568684</v>
      </c>
      <c r="M8">
        <v>27.21</v>
      </c>
      <c r="N8">
        <v>35.116931679189236</v>
      </c>
      <c r="O8">
        <v>0</v>
      </c>
      <c r="P8">
        <v>29.006931782125864</v>
      </c>
      <c r="Q8">
        <v>5.91</v>
      </c>
      <c r="R8">
        <v>12.536930983847283</v>
      </c>
      <c r="S8">
        <v>7.71</v>
      </c>
      <c r="T8">
        <v>0</v>
      </c>
      <c r="U8">
        <v>24.55</v>
      </c>
      <c r="V8">
        <v>5.3830690245293775</v>
      </c>
      <c r="W8">
        <v>13.55</v>
      </c>
      <c r="X8">
        <v>43.37</v>
      </c>
      <c r="Y8">
        <v>0</v>
      </c>
      <c r="Z8">
        <v>3.8567045454545457</v>
      </c>
      <c r="AA8">
        <v>0</v>
      </c>
      <c r="AB8">
        <v>3.8936309077269313</v>
      </c>
      <c r="AC8">
        <v>0</v>
      </c>
      <c r="AD8">
        <v>0</v>
      </c>
      <c r="AE8">
        <v>4.8721907645722942</v>
      </c>
      <c r="AF8">
        <v>1.8959939148073022</v>
      </c>
      <c r="AG8">
        <v>12.376312000000002</v>
      </c>
      <c r="AH8">
        <v>0</v>
      </c>
      <c r="AI8">
        <v>0</v>
      </c>
      <c r="AJ8">
        <v>0</v>
      </c>
      <c r="AK8">
        <v>15.081156816390857</v>
      </c>
      <c r="AL8">
        <v>0</v>
      </c>
      <c r="AM8">
        <v>1.4973143285821453</v>
      </c>
      <c r="AN8">
        <v>0.75980135912179836</v>
      </c>
      <c r="AO8">
        <v>0</v>
      </c>
      <c r="AP8">
        <v>0</v>
      </c>
      <c r="AQ8">
        <v>0</v>
      </c>
      <c r="AR8">
        <v>10.446317934782607</v>
      </c>
      <c r="AS8">
        <v>9.8235608088016662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757.52575016561855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9.36</v>
      </c>
      <c r="L9">
        <v>478.52890336025001</v>
      </c>
      <c r="M9">
        <v>27.21</v>
      </c>
      <c r="N9">
        <v>35.116931679189236</v>
      </c>
      <c r="O9">
        <v>0</v>
      </c>
      <c r="P9">
        <v>29.006931782125864</v>
      </c>
      <c r="Q9">
        <v>5.91</v>
      </c>
      <c r="R9">
        <v>12.536930983847283</v>
      </c>
      <c r="S9">
        <v>7.71</v>
      </c>
      <c r="T9">
        <v>0</v>
      </c>
      <c r="U9">
        <v>24.55</v>
      </c>
      <c r="V9">
        <v>5.3830690245293775</v>
      </c>
      <c r="W9">
        <v>13.55</v>
      </c>
      <c r="X9">
        <v>43.37</v>
      </c>
      <c r="Y9">
        <v>0</v>
      </c>
      <c r="Z9">
        <v>3.8567045454545457</v>
      </c>
      <c r="AA9">
        <v>0</v>
      </c>
      <c r="AB9">
        <v>3.8936309077269313</v>
      </c>
      <c r="AC9">
        <v>0</v>
      </c>
      <c r="AD9">
        <v>0</v>
      </c>
      <c r="AE9">
        <v>4.8721907645722942</v>
      </c>
      <c r="AF9">
        <v>1.8959939148073022</v>
      </c>
      <c r="AG9">
        <v>12.376312000000002</v>
      </c>
      <c r="AH9">
        <v>0</v>
      </c>
      <c r="AI9">
        <v>0</v>
      </c>
      <c r="AJ9">
        <v>0</v>
      </c>
      <c r="AK9">
        <v>15.081156816390857</v>
      </c>
      <c r="AL9">
        <v>0</v>
      </c>
      <c r="AM9">
        <v>1.4973143285821453</v>
      </c>
      <c r="AN9">
        <v>0.75980135912179836</v>
      </c>
      <c r="AO9">
        <v>0</v>
      </c>
      <c r="AP9">
        <v>0</v>
      </c>
      <c r="AQ9">
        <v>0</v>
      </c>
      <c r="AR9">
        <v>10.446317934782607</v>
      </c>
      <c r="AS9">
        <v>9.8235608088016662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756.73575021018178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9.36</v>
      </c>
      <c r="L10">
        <v>478.52890336025001</v>
      </c>
      <c r="M10">
        <v>27.21</v>
      </c>
      <c r="N10">
        <v>35.116931679189236</v>
      </c>
      <c r="O10">
        <v>0</v>
      </c>
      <c r="P10">
        <v>29.006931782125864</v>
      </c>
      <c r="Q10">
        <v>5.91</v>
      </c>
      <c r="R10">
        <v>12.536930983847283</v>
      </c>
      <c r="S10">
        <v>7.71</v>
      </c>
      <c r="T10">
        <v>0</v>
      </c>
      <c r="U10">
        <v>24.55</v>
      </c>
      <c r="V10">
        <v>5.3830690245293775</v>
      </c>
      <c r="W10">
        <v>13.55</v>
      </c>
      <c r="X10">
        <v>43.37</v>
      </c>
      <c r="Y10">
        <v>0</v>
      </c>
      <c r="Z10">
        <v>3.8567045454545457</v>
      </c>
      <c r="AA10">
        <v>0</v>
      </c>
      <c r="AB10">
        <v>3.8936309077269313</v>
      </c>
      <c r="AC10">
        <v>0</v>
      </c>
      <c r="AD10">
        <v>0</v>
      </c>
      <c r="AE10">
        <v>4.8721907645722942</v>
      </c>
      <c r="AF10">
        <v>1.8959939148073022</v>
      </c>
      <c r="AG10">
        <v>12.376312000000002</v>
      </c>
      <c r="AH10">
        <v>0</v>
      </c>
      <c r="AI10">
        <v>0</v>
      </c>
      <c r="AJ10">
        <v>0</v>
      </c>
      <c r="AK10">
        <v>15.081156816390857</v>
      </c>
      <c r="AL10">
        <v>0</v>
      </c>
      <c r="AM10">
        <v>1.4973143285821453</v>
      </c>
      <c r="AN10">
        <v>0.75980135912179836</v>
      </c>
      <c r="AO10">
        <v>0</v>
      </c>
      <c r="AP10">
        <v>0</v>
      </c>
      <c r="AQ10">
        <v>0</v>
      </c>
      <c r="AR10">
        <v>10.446317934782607</v>
      </c>
      <c r="AS10">
        <v>9.8235608088016662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756.73575021018178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9.2799999999999994</v>
      </c>
      <c r="L11">
        <v>477.62890334607141</v>
      </c>
      <c r="M11">
        <v>27.21</v>
      </c>
      <c r="N11">
        <v>35.116931679189236</v>
      </c>
      <c r="O11">
        <v>0</v>
      </c>
      <c r="P11">
        <v>29.006931782125864</v>
      </c>
      <c r="Q11">
        <v>5.91</v>
      </c>
      <c r="R11">
        <v>12.536930983847283</v>
      </c>
      <c r="S11">
        <v>7.71</v>
      </c>
      <c r="T11">
        <v>0</v>
      </c>
      <c r="U11">
        <v>24.529999999999998</v>
      </c>
      <c r="V11">
        <v>5.3830690245293775</v>
      </c>
      <c r="W11">
        <v>13.55</v>
      </c>
      <c r="X11">
        <v>43.37</v>
      </c>
      <c r="Y11">
        <v>0</v>
      </c>
      <c r="Z11">
        <v>3.8567045454545457</v>
      </c>
      <c r="AA11">
        <v>0</v>
      </c>
      <c r="AB11">
        <v>3.8936309077269313</v>
      </c>
      <c r="AC11">
        <v>0</v>
      </c>
      <c r="AD11">
        <v>0</v>
      </c>
      <c r="AE11">
        <v>4.8721907645722942</v>
      </c>
      <c r="AF11">
        <v>1.8959939148073022</v>
      </c>
      <c r="AG11">
        <v>12.376312000000002</v>
      </c>
      <c r="AH11">
        <v>0</v>
      </c>
      <c r="AI11">
        <v>0</v>
      </c>
      <c r="AJ11">
        <v>0</v>
      </c>
      <c r="AK11">
        <v>15.081156816390857</v>
      </c>
      <c r="AL11">
        <v>0</v>
      </c>
      <c r="AM11">
        <v>1.4973143285821453</v>
      </c>
      <c r="AN11">
        <v>0.75980135912179836</v>
      </c>
      <c r="AO11">
        <v>0</v>
      </c>
      <c r="AP11">
        <v>0</v>
      </c>
      <c r="AQ11">
        <v>0</v>
      </c>
      <c r="AR11">
        <v>10.446317934782607</v>
      </c>
      <c r="AS11">
        <v>9.8235608088016662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755.73575019600321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9.1701660149178092</v>
      </c>
      <c r="L12">
        <v>477.62890334607141</v>
      </c>
      <c r="M12">
        <v>27.21</v>
      </c>
      <c r="N12">
        <v>35.116931679189236</v>
      </c>
      <c r="O12">
        <v>0</v>
      </c>
      <c r="P12">
        <v>29.006931782125864</v>
      </c>
      <c r="Q12">
        <v>5.91</v>
      </c>
      <c r="R12">
        <v>12.536930983847283</v>
      </c>
      <c r="S12">
        <v>7.71</v>
      </c>
      <c r="T12">
        <v>0</v>
      </c>
      <c r="U12">
        <v>24.529999999999998</v>
      </c>
      <c r="V12">
        <v>5.3830690245293775</v>
      </c>
      <c r="W12">
        <v>13.55</v>
      </c>
      <c r="X12">
        <v>43.37</v>
      </c>
      <c r="Y12">
        <v>0</v>
      </c>
      <c r="Z12">
        <v>3.8567045454545457</v>
      </c>
      <c r="AA12">
        <v>0</v>
      </c>
      <c r="AB12">
        <v>0</v>
      </c>
      <c r="AC12">
        <v>0</v>
      </c>
      <c r="AD12">
        <v>0</v>
      </c>
      <c r="AE12">
        <v>4.8721907645722942</v>
      </c>
      <c r="AF12">
        <v>1.8959939148073022</v>
      </c>
      <c r="AG12">
        <v>12.376312000000002</v>
      </c>
      <c r="AH12">
        <v>0</v>
      </c>
      <c r="AI12">
        <v>0</v>
      </c>
      <c r="AJ12">
        <v>0</v>
      </c>
      <c r="AK12">
        <v>15.081156816390857</v>
      </c>
      <c r="AL12">
        <v>0</v>
      </c>
      <c r="AM12">
        <v>1.4973143285821453</v>
      </c>
      <c r="AN12">
        <v>0.75980135912179836</v>
      </c>
      <c r="AO12">
        <v>0</v>
      </c>
      <c r="AP12">
        <v>0</v>
      </c>
      <c r="AQ12">
        <v>0</v>
      </c>
      <c r="AR12">
        <v>10.446317934782607</v>
      </c>
      <c r="AS12">
        <v>9.8235608088016662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751.73228530319398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9.36</v>
      </c>
      <c r="L13">
        <v>477.62890334607141</v>
      </c>
      <c r="M13">
        <v>27.21</v>
      </c>
      <c r="N13">
        <v>35.116931679189236</v>
      </c>
      <c r="O13">
        <v>0</v>
      </c>
      <c r="P13">
        <v>29.006931782125864</v>
      </c>
      <c r="Q13">
        <v>5.91</v>
      </c>
      <c r="R13">
        <v>12.536930983847283</v>
      </c>
      <c r="S13">
        <v>7.71</v>
      </c>
      <c r="T13">
        <v>0</v>
      </c>
      <c r="U13">
        <v>24.529999999999998</v>
      </c>
      <c r="V13">
        <v>5.3830690245293775</v>
      </c>
      <c r="W13">
        <v>13.55</v>
      </c>
      <c r="X13">
        <v>43.37</v>
      </c>
      <c r="Y13">
        <v>0</v>
      </c>
      <c r="Z13">
        <v>3.8567045454545457</v>
      </c>
      <c r="AA13">
        <v>0</v>
      </c>
      <c r="AB13">
        <v>0</v>
      </c>
      <c r="AC13">
        <v>0</v>
      </c>
      <c r="AD13">
        <v>0</v>
      </c>
      <c r="AE13">
        <v>4.8721907645722942</v>
      </c>
      <c r="AF13">
        <v>1.8959939148073022</v>
      </c>
      <c r="AG13">
        <v>12.376312000000002</v>
      </c>
      <c r="AH13">
        <v>0</v>
      </c>
      <c r="AI13">
        <v>0</v>
      </c>
      <c r="AJ13">
        <v>0</v>
      </c>
      <c r="AK13">
        <v>15.081156816390857</v>
      </c>
      <c r="AL13">
        <v>0</v>
      </c>
      <c r="AM13">
        <v>1.4973143285821453</v>
      </c>
      <c r="AN13">
        <v>0.75980135912179836</v>
      </c>
      <c r="AO13">
        <v>0</v>
      </c>
      <c r="AP13">
        <v>0</v>
      </c>
      <c r="AQ13">
        <v>0</v>
      </c>
      <c r="AR13">
        <v>10.446317934782607</v>
      </c>
      <c r="AS13">
        <v>9.8235608088016662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751.92211928827624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9.36</v>
      </c>
      <c r="L14">
        <v>477.62890334607141</v>
      </c>
      <c r="M14">
        <v>27.21</v>
      </c>
      <c r="N14">
        <v>35.116931679189236</v>
      </c>
      <c r="O14">
        <v>0</v>
      </c>
      <c r="P14">
        <v>29.006931782125864</v>
      </c>
      <c r="Q14">
        <v>5.91</v>
      </c>
      <c r="R14">
        <v>12.536930983847283</v>
      </c>
      <c r="S14">
        <v>7.71</v>
      </c>
      <c r="T14">
        <v>0</v>
      </c>
      <c r="U14">
        <v>24.529999999999998</v>
      </c>
      <c r="V14">
        <v>5.3830690245293775</v>
      </c>
      <c r="W14">
        <v>13.55</v>
      </c>
      <c r="X14">
        <v>43.37</v>
      </c>
      <c r="Y14">
        <v>0</v>
      </c>
      <c r="Z14">
        <v>3.8567045454545457</v>
      </c>
      <c r="AA14">
        <v>0</v>
      </c>
      <c r="AB14">
        <v>0</v>
      </c>
      <c r="AC14">
        <v>0</v>
      </c>
      <c r="AD14">
        <v>0</v>
      </c>
      <c r="AE14">
        <v>4.8721907645722942</v>
      </c>
      <c r="AF14">
        <v>1.8959939148073022</v>
      </c>
      <c r="AG14">
        <v>12.376312000000002</v>
      </c>
      <c r="AH14">
        <v>0</v>
      </c>
      <c r="AI14">
        <v>0</v>
      </c>
      <c r="AJ14">
        <v>0</v>
      </c>
      <c r="AK14">
        <v>15.081156816390857</v>
      </c>
      <c r="AL14">
        <v>0</v>
      </c>
      <c r="AM14">
        <v>1.5157239309827457</v>
      </c>
      <c r="AN14">
        <v>0.75980135912179836</v>
      </c>
      <c r="AO14">
        <v>0</v>
      </c>
      <c r="AP14">
        <v>0</v>
      </c>
      <c r="AQ14">
        <v>0</v>
      </c>
      <c r="AR14">
        <v>10.446317934782607</v>
      </c>
      <c r="AS14">
        <v>9.8235608088016662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751.94052889067689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9.36</v>
      </c>
      <c r="L15">
        <v>477.62890334607141</v>
      </c>
      <c r="M15">
        <v>27.21</v>
      </c>
      <c r="N15">
        <v>35.116931679189236</v>
      </c>
      <c r="O15">
        <v>0</v>
      </c>
      <c r="P15">
        <v>29.006931782125864</v>
      </c>
      <c r="Q15">
        <v>5.91</v>
      </c>
      <c r="R15">
        <v>12.536930983847283</v>
      </c>
      <c r="S15">
        <v>7.71</v>
      </c>
      <c r="T15">
        <v>0</v>
      </c>
      <c r="U15">
        <v>24.529999999999998</v>
      </c>
      <c r="V15">
        <v>5.3830690245293775</v>
      </c>
      <c r="W15">
        <v>13.55</v>
      </c>
      <c r="X15">
        <v>43.37</v>
      </c>
      <c r="Y15">
        <v>0</v>
      </c>
      <c r="Z15">
        <v>3.8567045454545457</v>
      </c>
      <c r="AA15">
        <v>0</v>
      </c>
      <c r="AB15">
        <v>0</v>
      </c>
      <c r="AC15">
        <v>0</v>
      </c>
      <c r="AD15">
        <v>0</v>
      </c>
      <c r="AE15">
        <v>4.8721907645722942</v>
      </c>
      <c r="AF15">
        <v>1.8959939148073022</v>
      </c>
      <c r="AG15">
        <v>12.376312000000002</v>
      </c>
      <c r="AH15">
        <v>0</v>
      </c>
      <c r="AI15">
        <v>0</v>
      </c>
      <c r="AJ15">
        <v>0</v>
      </c>
      <c r="AK15">
        <v>15.081156816390857</v>
      </c>
      <c r="AL15">
        <v>0</v>
      </c>
      <c r="AM15">
        <v>1.5372018004501122</v>
      </c>
      <c r="AN15">
        <v>0.75980135912179836</v>
      </c>
      <c r="AO15">
        <v>0</v>
      </c>
      <c r="AP15">
        <v>0</v>
      </c>
      <c r="AQ15">
        <v>0</v>
      </c>
      <c r="AR15">
        <v>10.446317934782607</v>
      </c>
      <c r="AS15">
        <v>9.4308638120725554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751.56930976341516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9.36</v>
      </c>
      <c r="L16">
        <v>477.62890334607141</v>
      </c>
      <c r="M16">
        <v>27.21</v>
      </c>
      <c r="N16">
        <v>35.116931679189236</v>
      </c>
      <c r="O16">
        <v>0</v>
      </c>
      <c r="P16">
        <v>29.006931782125864</v>
      </c>
      <c r="Q16">
        <v>5.91</v>
      </c>
      <c r="R16">
        <v>12.536930983847283</v>
      </c>
      <c r="S16">
        <v>7.71</v>
      </c>
      <c r="T16">
        <v>0</v>
      </c>
      <c r="U16">
        <v>24.529999999999998</v>
      </c>
      <c r="V16">
        <v>5.3830690245293775</v>
      </c>
      <c r="W16">
        <v>13.55</v>
      </c>
      <c r="X16">
        <v>43.37</v>
      </c>
      <c r="Y16">
        <v>0</v>
      </c>
      <c r="Z16">
        <v>3.8567045454545457</v>
      </c>
      <c r="AA16">
        <v>0</v>
      </c>
      <c r="AB16">
        <v>0</v>
      </c>
      <c r="AC16">
        <v>0</v>
      </c>
      <c r="AD16">
        <v>0</v>
      </c>
      <c r="AE16">
        <v>4.8721907645722942</v>
      </c>
      <c r="AF16">
        <v>1.8959939148073022</v>
      </c>
      <c r="AG16">
        <v>12.376312000000002</v>
      </c>
      <c r="AH16">
        <v>0</v>
      </c>
      <c r="AI16">
        <v>0</v>
      </c>
      <c r="AJ16">
        <v>0</v>
      </c>
      <c r="AK16">
        <v>15.081156816390857</v>
      </c>
      <c r="AL16">
        <v>0</v>
      </c>
      <c r="AM16">
        <v>3.1142910727681921</v>
      </c>
      <c r="AN16">
        <v>0.75980135912179836</v>
      </c>
      <c r="AO16">
        <v>0</v>
      </c>
      <c r="AP16">
        <v>0</v>
      </c>
      <c r="AQ16">
        <v>0</v>
      </c>
      <c r="AR16">
        <v>10.446317934782607</v>
      </c>
      <c r="AS16">
        <v>9.4308638120725554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753.14639903573322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9.0200000000000014</v>
      </c>
      <c r="L17">
        <v>477.62890334607141</v>
      </c>
      <c r="M17">
        <v>27.21</v>
      </c>
      <c r="N17">
        <v>35.116931679189236</v>
      </c>
      <c r="O17">
        <v>0</v>
      </c>
      <c r="P17">
        <v>29.006931782125864</v>
      </c>
      <c r="Q17">
        <v>5.91</v>
      </c>
      <c r="R17">
        <v>12.536930983847283</v>
      </c>
      <c r="S17">
        <v>7.71</v>
      </c>
      <c r="T17">
        <v>0</v>
      </c>
      <c r="U17">
        <v>24.529999999999998</v>
      </c>
      <c r="V17">
        <v>5.3830690245293775</v>
      </c>
      <c r="W17">
        <v>13.55</v>
      </c>
      <c r="X17">
        <v>43.37</v>
      </c>
      <c r="Y17">
        <v>0</v>
      </c>
      <c r="Z17">
        <v>3.8567045454545457</v>
      </c>
      <c r="AA17">
        <v>0</v>
      </c>
      <c r="AB17">
        <v>0</v>
      </c>
      <c r="AC17">
        <v>0</v>
      </c>
      <c r="AD17">
        <v>0</v>
      </c>
      <c r="AE17">
        <v>4.8721907645722942</v>
      </c>
      <c r="AF17">
        <v>1.8959939148073022</v>
      </c>
      <c r="AG17">
        <v>12.376312000000002</v>
      </c>
      <c r="AH17">
        <v>0</v>
      </c>
      <c r="AI17">
        <v>0</v>
      </c>
      <c r="AJ17">
        <v>0</v>
      </c>
      <c r="AK17">
        <v>15.081156816390857</v>
      </c>
      <c r="AL17">
        <v>0</v>
      </c>
      <c r="AM17">
        <v>3.1142910727681921</v>
      </c>
      <c r="AN17">
        <v>0.75980135912179836</v>
      </c>
      <c r="AO17">
        <v>0</v>
      </c>
      <c r="AP17">
        <v>0</v>
      </c>
      <c r="AQ17">
        <v>0</v>
      </c>
      <c r="AR17">
        <v>10.446317934782607</v>
      </c>
      <c r="AS17">
        <v>9.4308638120725554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752.80639903573331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9.0200000000000014</v>
      </c>
      <c r="L18">
        <v>477.62890334607141</v>
      </c>
      <c r="M18">
        <v>27.21</v>
      </c>
      <c r="N18">
        <v>35.116931679189236</v>
      </c>
      <c r="O18">
        <v>0</v>
      </c>
      <c r="P18">
        <v>29.006931782125864</v>
      </c>
      <c r="Q18">
        <v>5.91</v>
      </c>
      <c r="R18">
        <v>12.536930983847283</v>
      </c>
      <c r="S18">
        <v>7.71</v>
      </c>
      <c r="T18">
        <v>0</v>
      </c>
      <c r="U18">
        <v>24.529999999999998</v>
      </c>
      <c r="V18">
        <v>5.3830690245293775</v>
      </c>
      <c r="W18">
        <v>13.55</v>
      </c>
      <c r="X18">
        <v>43.37</v>
      </c>
      <c r="Y18">
        <v>0</v>
      </c>
      <c r="Z18">
        <v>3.8567045454545457</v>
      </c>
      <c r="AA18">
        <v>0</v>
      </c>
      <c r="AB18">
        <v>0</v>
      </c>
      <c r="AC18">
        <v>0</v>
      </c>
      <c r="AD18">
        <v>0</v>
      </c>
      <c r="AE18">
        <v>4.8721907645722942</v>
      </c>
      <c r="AF18">
        <v>1.8959939148073022</v>
      </c>
      <c r="AG18">
        <v>12.376312000000002</v>
      </c>
      <c r="AH18">
        <v>0</v>
      </c>
      <c r="AI18">
        <v>0</v>
      </c>
      <c r="AJ18">
        <v>0</v>
      </c>
      <c r="AK18">
        <v>15.081156816390857</v>
      </c>
      <c r="AL18">
        <v>0</v>
      </c>
      <c r="AM18">
        <v>3.1142910727681921</v>
      </c>
      <c r="AN18">
        <v>0.75980135912179836</v>
      </c>
      <c r="AO18">
        <v>0</v>
      </c>
      <c r="AP18">
        <v>0</v>
      </c>
      <c r="AQ18">
        <v>0</v>
      </c>
      <c r="AR18">
        <v>10.446317934782607</v>
      </c>
      <c r="AS18">
        <v>9.4308638120725554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752.80639903573331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9.36</v>
      </c>
      <c r="L19">
        <v>495.61</v>
      </c>
      <c r="M19">
        <v>27.21</v>
      </c>
      <c r="N19">
        <v>35.116931679189236</v>
      </c>
      <c r="O19">
        <v>0</v>
      </c>
      <c r="P19">
        <v>29.006931782125864</v>
      </c>
      <c r="Q19">
        <v>5.9099999999999993</v>
      </c>
      <c r="R19">
        <v>12.536242133652978</v>
      </c>
      <c r="S19">
        <v>7.71</v>
      </c>
      <c r="T19">
        <v>0</v>
      </c>
      <c r="U19">
        <v>24.529999999999998</v>
      </c>
      <c r="V19">
        <v>5.3838319088319091</v>
      </c>
      <c r="W19">
        <v>13.55</v>
      </c>
      <c r="X19">
        <v>43.37</v>
      </c>
      <c r="Y19">
        <v>0</v>
      </c>
      <c r="Z19">
        <v>3.8567045454545457</v>
      </c>
      <c r="AA19">
        <v>0</v>
      </c>
      <c r="AB19">
        <v>0</v>
      </c>
      <c r="AC19">
        <v>0</v>
      </c>
      <c r="AD19">
        <v>0</v>
      </c>
      <c r="AE19">
        <v>4.8721907645722942</v>
      </c>
      <c r="AF19">
        <v>1.8959939148073022</v>
      </c>
      <c r="AG19">
        <v>12.376312000000002</v>
      </c>
      <c r="AH19">
        <v>0</v>
      </c>
      <c r="AI19">
        <v>0</v>
      </c>
      <c r="AJ19">
        <v>0</v>
      </c>
      <c r="AK19">
        <v>15.081156816390857</v>
      </c>
      <c r="AL19">
        <v>0</v>
      </c>
      <c r="AM19">
        <v>3.1142910727681921</v>
      </c>
      <c r="AN19">
        <v>0.75980135912179836</v>
      </c>
      <c r="AO19">
        <v>0</v>
      </c>
      <c r="AP19">
        <v>1.8530720000000005</v>
      </c>
      <c r="AQ19">
        <v>0</v>
      </c>
      <c r="AR19">
        <v>10.446317934782607</v>
      </c>
      <c r="AS19">
        <v>9.4308638120725554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772.98064172377019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9.36</v>
      </c>
      <c r="L20">
        <v>495.61</v>
      </c>
      <c r="M20">
        <v>27.21</v>
      </c>
      <c r="N20">
        <v>35.116931679189236</v>
      </c>
      <c r="O20">
        <v>0</v>
      </c>
      <c r="P20">
        <v>29.006931782125864</v>
      </c>
      <c r="Q20">
        <v>5.9099999999999993</v>
      </c>
      <c r="R20">
        <v>12.536242133652978</v>
      </c>
      <c r="S20">
        <v>7.71</v>
      </c>
      <c r="T20">
        <v>0</v>
      </c>
      <c r="U20">
        <v>24.529999999999998</v>
      </c>
      <c r="V20">
        <v>5.3838319088319091</v>
      </c>
      <c r="W20">
        <v>13.55</v>
      </c>
      <c r="X20">
        <v>43.37</v>
      </c>
      <c r="Y20">
        <v>0</v>
      </c>
      <c r="Z20">
        <v>3.8567045454545457</v>
      </c>
      <c r="AA20">
        <v>0</v>
      </c>
      <c r="AB20">
        <v>0</v>
      </c>
      <c r="AC20">
        <v>0</v>
      </c>
      <c r="AD20">
        <v>0</v>
      </c>
      <c r="AE20">
        <v>4.8721907645722942</v>
      </c>
      <c r="AF20">
        <v>1.8959939148073022</v>
      </c>
      <c r="AG20">
        <v>12.376312000000002</v>
      </c>
      <c r="AH20">
        <v>0</v>
      </c>
      <c r="AI20">
        <v>0</v>
      </c>
      <c r="AJ20">
        <v>0</v>
      </c>
      <c r="AK20">
        <v>15.081156816390857</v>
      </c>
      <c r="AL20">
        <v>0</v>
      </c>
      <c r="AM20">
        <v>3.1142910727681921</v>
      </c>
      <c r="AN20">
        <v>0.75980135912179836</v>
      </c>
      <c r="AO20">
        <v>0</v>
      </c>
      <c r="AP20">
        <v>1.8530720000000005</v>
      </c>
      <c r="AQ20">
        <v>0</v>
      </c>
      <c r="AR20">
        <v>10.446317934782607</v>
      </c>
      <c r="AS20">
        <v>9.4308638120725554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772.98064172377019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9.36</v>
      </c>
      <c r="L21">
        <v>495.61</v>
      </c>
      <c r="M21">
        <v>27.21</v>
      </c>
      <c r="N21">
        <v>35.116931679189236</v>
      </c>
      <c r="O21">
        <v>0</v>
      </c>
      <c r="P21">
        <v>29.006931782125864</v>
      </c>
      <c r="Q21">
        <v>5.9099999999999993</v>
      </c>
      <c r="R21">
        <v>12.536242133652978</v>
      </c>
      <c r="S21">
        <v>7.71</v>
      </c>
      <c r="T21">
        <v>0</v>
      </c>
      <c r="U21">
        <v>24.529999999999998</v>
      </c>
      <c r="V21">
        <v>5.3838319088319091</v>
      </c>
      <c r="W21">
        <v>13.55</v>
      </c>
      <c r="X21">
        <v>43.37</v>
      </c>
      <c r="Y21">
        <v>0</v>
      </c>
      <c r="Z21">
        <v>3.8567045454545457</v>
      </c>
      <c r="AA21">
        <v>0</v>
      </c>
      <c r="AB21">
        <v>0</v>
      </c>
      <c r="AC21">
        <v>0</v>
      </c>
      <c r="AD21">
        <v>2.7030227100681303</v>
      </c>
      <c r="AE21">
        <v>4.8721907645722942</v>
      </c>
      <c r="AF21">
        <v>1.8959939148073022</v>
      </c>
      <c r="AG21">
        <v>12.376312000000002</v>
      </c>
      <c r="AH21">
        <v>0</v>
      </c>
      <c r="AI21">
        <v>0</v>
      </c>
      <c r="AJ21">
        <v>0</v>
      </c>
      <c r="AK21">
        <v>15.081156816390857</v>
      </c>
      <c r="AL21">
        <v>0</v>
      </c>
      <c r="AM21">
        <v>3.1142910727681921</v>
      </c>
      <c r="AN21">
        <v>0.75980135912179836</v>
      </c>
      <c r="AO21">
        <v>0</v>
      </c>
      <c r="AP21">
        <v>1.8530720000000005</v>
      </c>
      <c r="AQ21">
        <v>0</v>
      </c>
      <c r="AR21">
        <v>10.446317934782607</v>
      </c>
      <c r="AS21">
        <v>9.4308638120725554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775.68366443383832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9.36</v>
      </c>
      <c r="L22">
        <v>495.61</v>
      </c>
      <c r="M22">
        <v>27.21</v>
      </c>
      <c r="N22">
        <v>35.116931679189236</v>
      </c>
      <c r="O22">
        <v>0</v>
      </c>
      <c r="P22">
        <v>29.006931782125864</v>
      </c>
      <c r="Q22">
        <v>5.9099999999999993</v>
      </c>
      <c r="R22">
        <v>12.536242133652978</v>
      </c>
      <c r="S22">
        <v>7.71</v>
      </c>
      <c r="T22">
        <v>0</v>
      </c>
      <c r="U22">
        <v>24.529999999999998</v>
      </c>
      <c r="V22">
        <v>5.3838319088319091</v>
      </c>
      <c r="W22">
        <v>13.55</v>
      </c>
      <c r="X22">
        <v>43.37</v>
      </c>
      <c r="Y22">
        <v>0</v>
      </c>
      <c r="Z22">
        <v>3.8567045454545457</v>
      </c>
      <c r="AA22">
        <v>0</v>
      </c>
      <c r="AB22">
        <v>0</v>
      </c>
      <c r="AC22">
        <v>0</v>
      </c>
      <c r="AD22">
        <v>2.7030227100681303</v>
      </c>
      <c r="AE22">
        <v>4.8721907645722942</v>
      </c>
      <c r="AF22">
        <v>1.8959939148073022</v>
      </c>
      <c r="AG22">
        <v>12.376312000000002</v>
      </c>
      <c r="AH22">
        <v>0</v>
      </c>
      <c r="AI22">
        <v>0</v>
      </c>
      <c r="AJ22">
        <v>0</v>
      </c>
      <c r="AK22">
        <v>15.081156816390857</v>
      </c>
      <c r="AL22">
        <v>0</v>
      </c>
      <c r="AM22">
        <v>3.1142910727681921</v>
      </c>
      <c r="AN22">
        <v>0.75980135912179836</v>
      </c>
      <c r="AO22">
        <v>0</v>
      </c>
      <c r="AP22">
        <v>1.8530720000000005</v>
      </c>
      <c r="AQ22">
        <v>3.0713222222222214</v>
      </c>
      <c r="AR22">
        <v>10.446317934782607</v>
      </c>
      <c r="AS22">
        <v>9.4308638120725554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778.75498665606051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9.36</v>
      </c>
      <c r="L23">
        <v>495.61</v>
      </c>
      <c r="M23">
        <v>27.21</v>
      </c>
      <c r="N23">
        <v>35.116931679189236</v>
      </c>
      <c r="O23">
        <v>0</v>
      </c>
      <c r="P23">
        <v>29.006931782125864</v>
      </c>
      <c r="Q23">
        <v>5.9099999999999993</v>
      </c>
      <c r="R23">
        <v>12.536242133652978</v>
      </c>
      <c r="S23">
        <v>7.71</v>
      </c>
      <c r="T23">
        <v>0</v>
      </c>
      <c r="U23">
        <v>24.529999999999998</v>
      </c>
      <c r="V23">
        <v>5.3838319088319091</v>
      </c>
      <c r="W23">
        <v>13.55</v>
      </c>
      <c r="X23">
        <v>43.37</v>
      </c>
      <c r="Y23">
        <v>0</v>
      </c>
      <c r="Z23">
        <v>3.8567045454545457</v>
      </c>
      <c r="AA23">
        <v>0</v>
      </c>
      <c r="AB23">
        <v>0</v>
      </c>
      <c r="AC23">
        <v>0</v>
      </c>
      <c r="AD23">
        <v>2.7030227100681303</v>
      </c>
      <c r="AE23">
        <v>4.8721907645722942</v>
      </c>
      <c r="AF23">
        <v>1.8959939148073022</v>
      </c>
      <c r="AG23">
        <v>12.376312000000002</v>
      </c>
      <c r="AH23">
        <v>0</v>
      </c>
      <c r="AI23">
        <v>0</v>
      </c>
      <c r="AJ23">
        <v>0</v>
      </c>
      <c r="AK23">
        <v>15.081156816390857</v>
      </c>
      <c r="AL23">
        <v>0</v>
      </c>
      <c r="AM23">
        <v>3.1142910727681921</v>
      </c>
      <c r="AN23">
        <v>0.71981181390486138</v>
      </c>
      <c r="AO23">
        <v>0</v>
      </c>
      <c r="AP23">
        <v>1.8530720000000005</v>
      </c>
      <c r="AQ23">
        <v>3.0713222222222214</v>
      </c>
      <c r="AR23">
        <v>10.446317934782607</v>
      </c>
      <c r="AS23">
        <v>9.4308638120725554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778.71499711084357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9.36</v>
      </c>
      <c r="L24">
        <v>495.61</v>
      </c>
      <c r="M24">
        <v>27.21</v>
      </c>
      <c r="N24">
        <v>35.116931679189236</v>
      </c>
      <c r="O24">
        <v>0</v>
      </c>
      <c r="P24">
        <v>29.006931782125864</v>
      </c>
      <c r="Q24">
        <v>5.9099999999999993</v>
      </c>
      <c r="R24">
        <v>12.536242133652978</v>
      </c>
      <c r="S24">
        <v>7.71</v>
      </c>
      <c r="T24">
        <v>0</v>
      </c>
      <c r="U24">
        <v>24.529999999999998</v>
      </c>
      <c r="V24">
        <v>5.3838319088319091</v>
      </c>
      <c r="W24">
        <v>13.55</v>
      </c>
      <c r="X24">
        <v>43.37</v>
      </c>
      <c r="Y24">
        <v>0</v>
      </c>
      <c r="Z24">
        <v>3.8567045454545457</v>
      </c>
      <c r="AA24">
        <v>3.6227299578059076</v>
      </c>
      <c r="AB24">
        <v>0</v>
      </c>
      <c r="AC24">
        <v>0</v>
      </c>
      <c r="AD24">
        <v>2.7030227100681303</v>
      </c>
      <c r="AE24">
        <v>4.8721907645722942</v>
      </c>
      <c r="AF24">
        <v>1.8959939148073022</v>
      </c>
      <c r="AG24">
        <v>12.376312000000002</v>
      </c>
      <c r="AH24">
        <v>6.9152815205913409</v>
      </c>
      <c r="AI24">
        <v>0</v>
      </c>
      <c r="AJ24">
        <v>0</v>
      </c>
      <c r="AK24">
        <v>15.081156816390857</v>
      </c>
      <c r="AL24">
        <v>0</v>
      </c>
      <c r="AM24">
        <v>4.6760390097524382</v>
      </c>
      <c r="AN24">
        <v>0.71981181390486138</v>
      </c>
      <c r="AO24">
        <v>0</v>
      </c>
      <c r="AP24">
        <v>1.8530720000000005</v>
      </c>
      <c r="AQ24">
        <v>6.1487809523809505</v>
      </c>
      <c r="AR24">
        <v>10.446317934782607</v>
      </c>
      <c r="AS24">
        <v>9.4308638120725554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793.89221525638379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9.36</v>
      </c>
      <c r="L25">
        <v>495.61</v>
      </c>
      <c r="M25">
        <v>27.21</v>
      </c>
      <c r="N25">
        <v>35.116931679189236</v>
      </c>
      <c r="O25">
        <v>0</v>
      </c>
      <c r="P25">
        <v>29.006931782125864</v>
      </c>
      <c r="Q25">
        <v>5.9099999999999993</v>
      </c>
      <c r="R25">
        <v>12.536242133652978</v>
      </c>
      <c r="S25">
        <v>7.71</v>
      </c>
      <c r="T25">
        <v>0</v>
      </c>
      <c r="U25">
        <v>24.529999999999998</v>
      </c>
      <c r="V25">
        <v>5.3838319088319091</v>
      </c>
      <c r="W25">
        <v>13.55</v>
      </c>
      <c r="X25">
        <v>43.37</v>
      </c>
      <c r="Y25">
        <v>0</v>
      </c>
      <c r="Z25">
        <v>3.8567045454545457</v>
      </c>
      <c r="AA25">
        <v>3.6227299578059076</v>
      </c>
      <c r="AB25">
        <v>0</v>
      </c>
      <c r="AC25">
        <v>0</v>
      </c>
      <c r="AD25">
        <v>5.3999091597274802</v>
      </c>
      <c r="AE25">
        <v>4.8721907645722942</v>
      </c>
      <c r="AF25">
        <v>1.8959939148073022</v>
      </c>
      <c r="AG25">
        <v>12.376312000000002</v>
      </c>
      <c r="AH25">
        <v>6.9152815205913409</v>
      </c>
      <c r="AI25">
        <v>0</v>
      </c>
      <c r="AJ25">
        <v>0</v>
      </c>
      <c r="AK25">
        <v>15.081156816390857</v>
      </c>
      <c r="AL25">
        <v>0</v>
      </c>
      <c r="AM25">
        <v>4.6760390097524382</v>
      </c>
      <c r="AN25">
        <v>0.71981181390486138</v>
      </c>
      <c r="AO25">
        <v>0</v>
      </c>
      <c r="AP25">
        <v>1.8530720000000005</v>
      </c>
      <c r="AQ25">
        <v>6.4464015873015867</v>
      </c>
      <c r="AR25">
        <v>10.446317934782607</v>
      </c>
      <c r="AS25">
        <v>9.4308638120725554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796.88672234096373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9.36</v>
      </c>
      <c r="L26">
        <v>454.2393426438224</v>
      </c>
      <c r="M26">
        <v>27.21</v>
      </c>
      <c r="N26">
        <v>35.116931679189236</v>
      </c>
      <c r="O26">
        <v>0</v>
      </c>
      <c r="P26">
        <v>29.006931782125864</v>
      </c>
      <c r="Q26">
        <v>5.9099999999999993</v>
      </c>
      <c r="R26">
        <v>12.536242133652978</v>
      </c>
      <c r="S26">
        <v>7.71</v>
      </c>
      <c r="T26">
        <v>0</v>
      </c>
      <c r="U26">
        <v>24.529999999999998</v>
      </c>
      <c r="V26">
        <v>5.3838319088319091</v>
      </c>
      <c r="W26">
        <v>13.55</v>
      </c>
      <c r="X26">
        <v>43.37</v>
      </c>
      <c r="Y26">
        <v>0</v>
      </c>
      <c r="Z26">
        <v>3.8567045454545457</v>
      </c>
      <c r="AA26">
        <v>3.6227299578059076</v>
      </c>
      <c r="AB26">
        <v>0.98798199549887455</v>
      </c>
      <c r="AC26">
        <v>0</v>
      </c>
      <c r="AD26">
        <v>5.3999091597274802</v>
      </c>
      <c r="AE26">
        <v>4.8721907645722942</v>
      </c>
      <c r="AF26">
        <v>1.8959939148073022</v>
      </c>
      <c r="AG26">
        <v>12.376312000000002</v>
      </c>
      <c r="AH26">
        <v>13.830563041182682</v>
      </c>
      <c r="AI26">
        <v>0</v>
      </c>
      <c r="AJ26">
        <v>0</v>
      </c>
      <c r="AK26">
        <v>15.081156816390857</v>
      </c>
      <c r="AL26">
        <v>0</v>
      </c>
      <c r="AM26">
        <v>4.6760390097524382</v>
      </c>
      <c r="AN26">
        <v>0.71981181390486138</v>
      </c>
      <c r="AO26">
        <v>0</v>
      </c>
      <c r="AP26">
        <v>1.8530720000000005</v>
      </c>
      <c r="AQ26">
        <v>9.6680682539682525</v>
      </c>
      <c r="AR26">
        <v>10.446317934782607</v>
      </c>
      <c r="AS26">
        <v>9.4308638120725554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766.640995167543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9.36</v>
      </c>
      <c r="L27">
        <v>454.2393426438224</v>
      </c>
      <c r="M27">
        <v>27.21</v>
      </c>
      <c r="N27">
        <v>35.116931679189236</v>
      </c>
      <c r="O27">
        <v>0</v>
      </c>
      <c r="P27">
        <v>29.006931782125864</v>
      </c>
      <c r="Q27">
        <v>5.91</v>
      </c>
      <c r="R27">
        <v>12.53687437686939</v>
      </c>
      <c r="S27">
        <v>7.71</v>
      </c>
      <c r="T27">
        <v>0</v>
      </c>
      <c r="U27">
        <v>24.529999999999998</v>
      </c>
      <c r="V27">
        <v>5.3830690245293775</v>
      </c>
      <c r="W27">
        <v>13.55</v>
      </c>
      <c r="X27">
        <v>43.37</v>
      </c>
      <c r="Y27">
        <v>0</v>
      </c>
      <c r="Z27">
        <v>3.8567045454545457</v>
      </c>
      <c r="AA27">
        <v>3.6227299578059076</v>
      </c>
      <c r="AB27">
        <v>3.8936309077269313</v>
      </c>
      <c r="AC27">
        <v>2.8625969844510757</v>
      </c>
      <c r="AD27">
        <v>5.3999091597274802</v>
      </c>
      <c r="AE27">
        <v>4.8721907645722942</v>
      </c>
      <c r="AF27">
        <v>1.8959939148073022</v>
      </c>
      <c r="AG27">
        <v>12.376312000000002</v>
      </c>
      <c r="AH27">
        <v>17.920212671594509</v>
      </c>
      <c r="AI27">
        <v>1.129150039277298</v>
      </c>
      <c r="AJ27">
        <v>0</v>
      </c>
      <c r="AK27">
        <v>15.081156816390857</v>
      </c>
      <c r="AL27">
        <v>0</v>
      </c>
      <c r="AM27">
        <v>4.6760390097524382</v>
      </c>
      <c r="AN27">
        <v>0.71981181390486138</v>
      </c>
      <c r="AO27">
        <v>0</v>
      </c>
      <c r="AP27">
        <v>0</v>
      </c>
      <c r="AQ27">
        <v>9.6680682539682525</v>
      </c>
      <c r="AR27">
        <v>11.753258152173915</v>
      </c>
      <c r="AS27">
        <v>9.4308638120725554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777.08177831021635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9.3597921339581145</v>
      </c>
      <c r="L28">
        <v>454.2393426438224</v>
      </c>
      <c r="M28">
        <v>27.21</v>
      </c>
      <c r="N28">
        <v>35.116931679189236</v>
      </c>
      <c r="O28">
        <v>0</v>
      </c>
      <c r="P28">
        <v>29.006931782125864</v>
      </c>
      <c r="Q28">
        <v>5.91</v>
      </c>
      <c r="R28">
        <v>12.53687437686939</v>
      </c>
      <c r="S28">
        <v>7.71</v>
      </c>
      <c r="T28">
        <v>0</v>
      </c>
      <c r="U28">
        <v>24.529999999999998</v>
      </c>
      <c r="V28">
        <v>5.3830690245293775</v>
      </c>
      <c r="W28">
        <v>13.55</v>
      </c>
      <c r="X28">
        <v>43.37</v>
      </c>
      <c r="Y28">
        <v>0</v>
      </c>
      <c r="Z28">
        <v>3.8567045454545457</v>
      </c>
      <c r="AA28">
        <v>8.2914810126582275</v>
      </c>
      <c r="AB28">
        <v>4.7312678169542384</v>
      </c>
      <c r="AC28">
        <v>5.7221258049316779</v>
      </c>
      <c r="AD28">
        <v>5.3999091597274802</v>
      </c>
      <c r="AE28">
        <v>9.7443815291445883</v>
      </c>
      <c r="AF28">
        <v>5.2492647058823527</v>
      </c>
      <c r="AG28">
        <v>12.376312000000002</v>
      </c>
      <c r="AH28">
        <v>17.920212671594509</v>
      </c>
      <c r="AI28">
        <v>4.8909379418695993</v>
      </c>
      <c r="AJ28">
        <v>0</v>
      </c>
      <c r="AK28">
        <v>15.081156816390857</v>
      </c>
      <c r="AL28">
        <v>0</v>
      </c>
      <c r="AM28">
        <v>4.6760390097524382</v>
      </c>
      <c r="AN28">
        <v>0.71981181390486138</v>
      </c>
      <c r="AO28">
        <v>0</v>
      </c>
      <c r="AP28">
        <v>0</v>
      </c>
      <c r="AQ28">
        <v>9.6680682539682525</v>
      </c>
      <c r="AR28">
        <v>11.753258152173915</v>
      </c>
      <c r="AS28">
        <v>9.4308638120725554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797.43473668697425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9.0200000000000014</v>
      </c>
      <c r="L29">
        <v>411.56</v>
      </c>
      <c r="M29">
        <v>27.21</v>
      </c>
      <c r="N29">
        <v>35.116931679189236</v>
      </c>
      <c r="O29">
        <v>0</v>
      </c>
      <c r="P29">
        <v>29.006931782125864</v>
      </c>
      <c r="Q29">
        <v>5.91</v>
      </c>
      <c r="R29">
        <v>12.536930983847283</v>
      </c>
      <c r="S29">
        <v>7.71</v>
      </c>
      <c r="T29">
        <v>0</v>
      </c>
      <c r="U29">
        <v>24.529999999999998</v>
      </c>
      <c r="V29">
        <v>5.3830690245293775</v>
      </c>
      <c r="W29">
        <v>13.55</v>
      </c>
      <c r="X29">
        <v>43.37</v>
      </c>
      <c r="Y29">
        <v>0</v>
      </c>
      <c r="Z29">
        <v>5.7835227272727279</v>
      </c>
      <c r="AA29">
        <v>12.460227848101265</v>
      </c>
      <c r="AB29">
        <v>11.683960990247561</v>
      </c>
      <c r="AC29">
        <v>8.5939272812941745</v>
      </c>
      <c r="AD29">
        <v>5.4029772899318695</v>
      </c>
      <c r="AE29">
        <v>14.616572293716882</v>
      </c>
      <c r="AF29">
        <v>11.544700811359029</v>
      </c>
      <c r="AG29">
        <v>12.376312000000002</v>
      </c>
      <c r="AH29">
        <v>34.465959450897579</v>
      </c>
      <c r="AI29">
        <v>4.8909379418695993</v>
      </c>
      <c r="AJ29">
        <v>0</v>
      </c>
      <c r="AK29">
        <v>15.081156816390857</v>
      </c>
      <c r="AL29">
        <v>0</v>
      </c>
      <c r="AM29">
        <v>4.6760390097524382</v>
      </c>
      <c r="AN29">
        <v>0.71981181390486138</v>
      </c>
      <c r="AO29">
        <v>0</v>
      </c>
      <c r="AP29">
        <v>0</v>
      </c>
      <c r="AQ29">
        <v>12.628933333333329</v>
      </c>
      <c r="AR29">
        <v>11.753258152173915</v>
      </c>
      <c r="AS29">
        <v>9.4308638120725554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801.01302504201021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9.0200000000000014</v>
      </c>
      <c r="L30">
        <v>411.56</v>
      </c>
      <c r="M30">
        <v>27.21</v>
      </c>
      <c r="N30">
        <v>35.116931679189236</v>
      </c>
      <c r="O30">
        <v>0</v>
      </c>
      <c r="P30">
        <v>29.006931782125864</v>
      </c>
      <c r="Q30">
        <v>5.91</v>
      </c>
      <c r="R30">
        <v>12.536930983847283</v>
      </c>
      <c r="S30">
        <v>7.71</v>
      </c>
      <c r="T30">
        <v>0</v>
      </c>
      <c r="U30">
        <v>24.529999999999998</v>
      </c>
      <c r="V30">
        <v>5.3830690245293775</v>
      </c>
      <c r="W30">
        <v>13.55</v>
      </c>
      <c r="X30">
        <v>43.37</v>
      </c>
      <c r="Y30">
        <v>0</v>
      </c>
      <c r="Z30">
        <v>5.7835227272727279</v>
      </c>
      <c r="AA30">
        <v>12.460227848101265</v>
      </c>
      <c r="AB30">
        <v>11.683960990247561</v>
      </c>
      <c r="AC30">
        <v>8.5939272812941745</v>
      </c>
      <c r="AD30">
        <v>8.1059999999999999</v>
      </c>
      <c r="AE30">
        <v>14.616572293716882</v>
      </c>
      <c r="AF30">
        <v>11.544700811359029</v>
      </c>
      <c r="AG30">
        <v>12.376312000000002</v>
      </c>
      <c r="AH30">
        <v>34.576407602956714</v>
      </c>
      <c r="AI30">
        <v>4.8909379418695993</v>
      </c>
      <c r="AJ30">
        <v>0</v>
      </c>
      <c r="AK30">
        <v>15.081156816390857</v>
      </c>
      <c r="AL30">
        <v>0</v>
      </c>
      <c r="AM30">
        <v>4.6760390097524382</v>
      </c>
      <c r="AN30">
        <v>0.71981181390486138</v>
      </c>
      <c r="AO30">
        <v>0</v>
      </c>
      <c r="AP30">
        <v>0</v>
      </c>
      <c r="AQ30">
        <v>12.628933333333329</v>
      </c>
      <c r="AR30">
        <v>11.753258152173915</v>
      </c>
      <c r="AS30">
        <v>9.4308638120725554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803.82649590413746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9.0200000000000014</v>
      </c>
      <c r="L31">
        <v>473.38</v>
      </c>
      <c r="M31">
        <v>27.21</v>
      </c>
      <c r="N31">
        <v>35.116931679189236</v>
      </c>
      <c r="O31">
        <v>0</v>
      </c>
      <c r="P31">
        <v>29.006931782125864</v>
      </c>
      <c r="Q31">
        <v>5.91</v>
      </c>
      <c r="R31">
        <v>12.536930983847283</v>
      </c>
      <c r="S31">
        <v>7.71</v>
      </c>
      <c r="T31">
        <v>0</v>
      </c>
      <c r="U31">
        <v>24.529999999999998</v>
      </c>
      <c r="V31">
        <v>5.3830690245293775</v>
      </c>
      <c r="W31">
        <v>13.55</v>
      </c>
      <c r="X31">
        <v>43.37</v>
      </c>
      <c r="Y31">
        <v>0</v>
      </c>
      <c r="Z31">
        <v>5.7835227272727279</v>
      </c>
      <c r="AA31">
        <v>12.460227848101265</v>
      </c>
      <c r="AB31">
        <v>11.683960990247561</v>
      </c>
      <c r="AC31">
        <v>8.5939272812941745</v>
      </c>
      <c r="AD31">
        <v>8.1059999999999999</v>
      </c>
      <c r="AE31">
        <v>14.616572293716882</v>
      </c>
      <c r="AF31">
        <v>11.544700811359029</v>
      </c>
      <c r="AG31">
        <v>12.376312000000002</v>
      </c>
      <c r="AH31">
        <v>41.497825131995775</v>
      </c>
      <c r="AI31">
        <v>4.8909379418695993</v>
      </c>
      <c r="AJ31">
        <v>0</v>
      </c>
      <c r="AK31">
        <v>15.081156816390857</v>
      </c>
      <c r="AL31">
        <v>0</v>
      </c>
      <c r="AM31">
        <v>4.6760390097524382</v>
      </c>
      <c r="AN31">
        <v>0.71981181390486138</v>
      </c>
      <c r="AO31">
        <v>0</v>
      </c>
      <c r="AP31">
        <v>0</v>
      </c>
      <c r="AQ31">
        <v>12.628933333333329</v>
      </c>
      <c r="AR31">
        <v>10.446317934782607</v>
      </c>
      <c r="AS31">
        <v>9.4308638120725554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871.26097321578527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4.8200000000000012</v>
      </c>
      <c r="L32">
        <v>415.15000000000003</v>
      </c>
      <c r="M32">
        <v>27.21</v>
      </c>
      <c r="N32">
        <v>35.116931679189236</v>
      </c>
      <c r="O32">
        <v>0</v>
      </c>
      <c r="P32">
        <v>29.006931782125864</v>
      </c>
      <c r="Q32">
        <v>5.91</v>
      </c>
      <c r="R32">
        <v>12.536930983847283</v>
      </c>
      <c r="S32">
        <v>7.71</v>
      </c>
      <c r="T32">
        <v>0</v>
      </c>
      <c r="U32">
        <v>24.529999999999998</v>
      </c>
      <c r="V32">
        <v>5.3830690245293775</v>
      </c>
      <c r="W32">
        <v>13.55</v>
      </c>
      <c r="X32">
        <v>43.37</v>
      </c>
      <c r="Y32">
        <v>0</v>
      </c>
      <c r="Z32">
        <v>5.7835227272727279</v>
      </c>
      <c r="AA32">
        <v>12.460227848101265</v>
      </c>
      <c r="AB32">
        <v>11.683960990247561</v>
      </c>
      <c r="AC32">
        <v>8.5939272812941745</v>
      </c>
      <c r="AD32">
        <v>8.1059999999999999</v>
      </c>
      <c r="AE32">
        <v>14.616572293716882</v>
      </c>
      <c r="AF32">
        <v>11.544700811359029</v>
      </c>
      <c r="AG32">
        <v>12.376312000000002</v>
      </c>
      <c r="AH32">
        <v>41.497825131995775</v>
      </c>
      <c r="AI32">
        <v>4.8909379418695993</v>
      </c>
      <c r="AJ32">
        <v>0</v>
      </c>
      <c r="AK32">
        <v>15.081156816390857</v>
      </c>
      <c r="AL32">
        <v>0</v>
      </c>
      <c r="AM32">
        <v>4.6760390097524382</v>
      </c>
      <c r="AN32">
        <v>0.71981181390486138</v>
      </c>
      <c r="AO32">
        <v>0</v>
      </c>
      <c r="AP32">
        <v>0</v>
      </c>
      <c r="AQ32">
        <v>12.628933333333329</v>
      </c>
      <c r="AR32">
        <v>10.446317934782607</v>
      </c>
      <c r="AS32">
        <v>9.4308638120725554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808.83097321578532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5.7199999999999989</v>
      </c>
      <c r="L33">
        <v>339.37</v>
      </c>
      <c r="M33">
        <v>27.21</v>
      </c>
      <c r="N33">
        <v>35.116931679189236</v>
      </c>
      <c r="O33">
        <v>0</v>
      </c>
      <c r="P33">
        <v>29.006931782125864</v>
      </c>
      <c r="Q33">
        <v>5.9099999999999993</v>
      </c>
      <c r="R33">
        <v>12.536242133652978</v>
      </c>
      <c r="S33">
        <v>7.71</v>
      </c>
      <c r="T33">
        <v>0</v>
      </c>
      <c r="U33">
        <v>24.529999999999998</v>
      </c>
      <c r="V33">
        <v>5.3838319088319091</v>
      </c>
      <c r="W33">
        <v>13.55</v>
      </c>
      <c r="X33">
        <v>43.37</v>
      </c>
      <c r="Y33">
        <v>0</v>
      </c>
      <c r="Z33">
        <v>5.7835227272727279</v>
      </c>
      <c r="AA33">
        <v>12.460227848101265</v>
      </c>
      <c r="AB33">
        <v>11.683960990247561</v>
      </c>
      <c r="AC33">
        <v>8.5939272812941745</v>
      </c>
      <c r="AD33">
        <v>8.1059999999999999</v>
      </c>
      <c r="AE33">
        <v>14.616572293716882</v>
      </c>
      <c r="AF33">
        <v>11.544700811359029</v>
      </c>
      <c r="AG33">
        <v>12.376312000000002</v>
      </c>
      <c r="AH33">
        <v>34.576407602956714</v>
      </c>
      <c r="AI33">
        <v>4.8909379418695993</v>
      </c>
      <c r="AJ33">
        <v>0</v>
      </c>
      <c r="AK33">
        <v>15.081156816390857</v>
      </c>
      <c r="AL33">
        <v>0</v>
      </c>
      <c r="AM33">
        <v>4.6760390097524382</v>
      </c>
      <c r="AN33">
        <v>0.69981704129639311</v>
      </c>
      <c r="AO33">
        <v>0</v>
      </c>
      <c r="AP33">
        <v>0</v>
      </c>
      <c r="AQ33">
        <v>12.628933333333329</v>
      </c>
      <c r="AR33">
        <v>10.446317934782607</v>
      </c>
      <c r="AS33">
        <v>9.4308638120725554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727.009634948246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6.12</v>
      </c>
      <c r="L34">
        <v>313.99908667341919</v>
      </c>
      <c r="M34">
        <v>27.21</v>
      </c>
      <c r="N34">
        <v>35.116931679189236</v>
      </c>
      <c r="O34">
        <v>0</v>
      </c>
      <c r="P34">
        <v>29.006931782125864</v>
      </c>
      <c r="Q34">
        <v>5.9099999999999993</v>
      </c>
      <c r="R34">
        <v>12.536242133652978</v>
      </c>
      <c r="S34">
        <v>7.71</v>
      </c>
      <c r="T34">
        <v>0</v>
      </c>
      <c r="U34">
        <v>24.529999999999998</v>
      </c>
      <c r="V34">
        <v>5.3838319088319091</v>
      </c>
      <c r="W34">
        <v>13.55</v>
      </c>
      <c r="X34">
        <v>43.37</v>
      </c>
      <c r="Y34">
        <v>0</v>
      </c>
      <c r="Z34">
        <v>1.9268181818181818</v>
      </c>
      <c r="AA34">
        <v>12.460227848101265</v>
      </c>
      <c r="AB34">
        <v>7.7872618154538626</v>
      </c>
      <c r="AC34">
        <v>2.8625969844510757</v>
      </c>
      <c r="AD34">
        <v>5.3999091597274802</v>
      </c>
      <c r="AE34">
        <v>9.7443815291445883</v>
      </c>
      <c r="AF34">
        <v>5.2492647058823527</v>
      </c>
      <c r="AG34">
        <v>12.376312000000002</v>
      </c>
      <c r="AH34">
        <v>34.576407602956714</v>
      </c>
      <c r="AI34">
        <v>4.5166001571091918</v>
      </c>
      <c r="AJ34">
        <v>0</v>
      </c>
      <c r="AK34">
        <v>15.081156816390857</v>
      </c>
      <c r="AL34">
        <v>0</v>
      </c>
      <c r="AM34">
        <v>4.6760390097524382</v>
      </c>
      <c r="AN34">
        <v>0.69981704129639311</v>
      </c>
      <c r="AO34">
        <v>0</v>
      </c>
      <c r="AP34">
        <v>0</v>
      </c>
      <c r="AQ34">
        <v>12.628933333333329</v>
      </c>
      <c r="AR34">
        <v>10.446317934782607</v>
      </c>
      <c r="AS34">
        <v>9.4308638120725554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674.30593210949189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5.63</v>
      </c>
      <c r="L35">
        <v>315.39000000000004</v>
      </c>
      <c r="M35">
        <v>27.21</v>
      </c>
      <c r="N35">
        <v>35.116931679189236</v>
      </c>
      <c r="O35">
        <v>0</v>
      </c>
      <c r="P35">
        <v>29.006931782125864</v>
      </c>
      <c r="Q35">
        <v>2.8923476848090979</v>
      </c>
      <c r="R35">
        <v>5.78</v>
      </c>
      <c r="S35">
        <v>3.85</v>
      </c>
      <c r="T35">
        <v>0</v>
      </c>
      <c r="U35">
        <v>24.73</v>
      </c>
      <c r="V35">
        <v>3</v>
      </c>
      <c r="W35">
        <v>6.7481937382927484</v>
      </c>
      <c r="X35">
        <v>21.2</v>
      </c>
      <c r="Y35">
        <v>0</v>
      </c>
      <c r="Z35">
        <v>1.9268181818181818</v>
      </c>
      <c r="AA35">
        <v>7.2393248945147688</v>
      </c>
      <c r="AB35">
        <v>7.7872618154538626</v>
      </c>
      <c r="AC35">
        <v>2.8625969844510757</v>
      </c>
      <c r="AD35">
        <v>5.3999091597274802</v>
      </c>
      <c r="AE35">
        <v>4.8721907645722942</v>
      </c>
      <c r="AF35">
        <v>2.6230983772819472</v>
      </c>
      <c r="AG35">
        <v>12.376312000000002</v>
      </c>
      <c r="AH35">
        <v>34.576407602956714</v>
      </c>
      <c r="AI35">
        <v>1.0555098193244306</v>
      </c>
      <c r="AJ35">
        <v>0</v>
      </c>
      <c r="AK35">
        <v>15.081156816390857</v>
      </c>
      <c r="AL35">
        <v>0</v>
      </c>
      <c r="AM35">
        <v>4.6760390097524382</v>
      </c>
      <c r="AN35">
        <v>0.69981704129639311</v>
      </c>
      <c r="AO35">
        <v>0</v>
      </c>
      <c r="AP35">
        <v>0</v>
      </c>
      <c r="AQ35">
        <v>12.628933333333329</v>
      </c>
      <c r="AR35">
        <v>10.446317934782607</v>
      </c>
      <c r="AS35">
        <v>9.4308638120725554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614.2369624321459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4.8198669831107201</v>
      </c>
      <c r="L36">
        <v>315.39000000000004</v>
      </c>
      <c r="M36">
        <v>27.21</v>
      </c>
      <c r="N36">
        <v>35.116931679189236</v>
      </c>
      <c r="O36">
        <v>0</v>
      </c>
      <c r="P36">
        <v>29.006931782125864</v>
      </c>
      <c r="Q36">
        <v>3.5</v>
      </c>
      <c r="R36">
        <v>6.69</v>
      </c>
      <c r="S36">
        <v>4.16</v>
      </c>
      <c r="T36">
        <v>0</v>
      </c>
      <c r="U36">
        <v>24.75</v>
      </c>
      <c r="V36">
        <v>2.89</v>
      </c>
      <c r="W36">
        <v>6.7481937382927484</v>
      </c>
      <c r="X36">
        <v>21.2</v>
      </c>
      <c r="Y36">
        <v>0</v>
      </c>
      <c r="Z36">
        <v>1.9268181818181818</v>
      </c>
      <c r="AA36">
        <v>7.0061940928270046</v>
      </c>
      <c r="AB36">
        <v>7.7872618154538626</v>
      </c>
      <c r="AC36">
        <v>2.8625969844510757</v>
      </c>
      <c r="AD36">
        <v>2.7030227100681303</v>
      </c>
      <c r="AE36">
        <v>4.8721907645722942</v>
      </c>
      <c r="AF36">
        <v>2.6230983772819472</v>
      </c>
      <c r="AG36">
        <v>12.376312000000002</v>
      </c>
      <c r="AH36">
        <v>27.661126082365364</v>
      </c>
      <c r="AI36">
        <v>0</v>
      </c>
      <c r="AJ36">
        <v>0</v>
      </c>
      <c r="AK36">
        <v>15.081156816390857</v>
      </c>
      <c r="AL36">
        <v>0</v>
      </c>
      <c r="AM36">
        <v>4.6760390097524382</v>
      </c>
      <c r="AN36">
        <v>0.69981704129639311</v>
      </c>
      <c r="AO36">
        <v>0</v>
      </c>
      <c r="AP36">
        <v>0</v>
      </c>
      <c r="AQ36">
        <v>9.6680682539682525</v>
      </c>
      <c r="AR36">
        <v>11.753258152173915</v>
      </c>
      <c r="AS36">
        <v>9.4308638120725554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602.60974827721088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4.8198669831107201</v>
      </c>
      <c r="L37">
        <v>315.39000000000004</v>
      </c>
      <c r="M37">
        <v>27.21</v>
      </c>
      <c r="N37">
        <v>35.116931679189236</v>
      </c>
      <c r="O37">
        <v>0</v>
      </c>
      <c r="P37">
        <v>29.006931782125864</v>
      </c>
      <c r="Q37">
        <v>3.5</v>
      </c>
      <c r="R37">
        <v>6.69</v>
      </c>
      <c r="S37">
        <v>4.16</v>
      </c>
      <c r="T37">
        <v>0</v>
      </c>
      <c r="U37">
        <v>24.75</v>
      </c>
      <c r="V37">
        <v>2.89</v>
      </c>
      <c r="W37">
        <v>6.7481937382927484</v>
      </c>
      <c r="X37">
        <v>21.2</v>
      </c>
      <c r="Y37">
        <v>0</v>
      </c>
      <c r="Z37">
        <v>3.8567045454545457</v>
      </c>
      <c r="AA37">
        <v>7.0061940928270046</v>
      </c>
      <c r="AB37">
        <v>3.8936309077269313</v>
      </c>
      <c r="AC37">
        <v>2.8625969844510757</v>
      </c>
      <c r="AD37">
        <v>2.7030227100681303</v>
      </c>
      <c r="AE37">
        <v>4.8721907645722942</v>
      </c>
      <c r="AF37">
        <v>2.6230983772819472</v>
      </c>
      <c r="AG37">
        <v>12.376312000000002</v>
      </c>
      <c r="AH37">
        <v>20.745844561774025</v>
      </c>
      <c r="AI37">
        <v>0</v>
      </c>
      <c r="AJ37">
        <v>0</v>
      </c>
      <c r="AK37">
        <v>15.081156816390857</v>
      </c>
      <c r="AL37">
        <v>0</v>
      </c>
      <c r="AM37">
        <v>4.6760390097524382</v>
      </c>
      <c r="AN37">
        <v>0.69981704129639311</v>
      </c>
      <c r="AO37">
        <v>0</v>
      </c>
      <c r="AP37">
        <v>0</v>
      </c>
      <c r="AQ37">
        <v>9.6680682539682525</v>
      </c>
      <c r="AR37">
        <v>11.753258152173915</v>
      </c>
      <c r="AS37">
        <v>9.4308638120725554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593.73072221252892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4.8198669831107201</v>
      </c>
      <c r="L38">
        <v>315.39000000000004</v>
      </c>
      <c r="M38">
        <v>27.21</v>
      </c>
      <c r="N38">
        <v>35.116931679189236</v>
      </c>
      <c r="O38">
        <v>0</v>
      </c>
      <c r="P38">
        <v>29.006931782125864</v>
      </c>
      <c r="Q38">
        <v>3.5</v>
      </c>
      <c r="R38">
        <v>6.69</v>
      </c>
      <c r="S38">
        <v>4.16</v>
      </c>
      <c r="T38">
        <v>0</v>
      </c>
      <c r="U38">
        <v>24.75</v>
      </c>
      <c r="V38">
        <v>2.89</v>
      </c>
      <c r="W38">
        <v>6.7481937382927484</v>
      </c>
      <c r="X38">
        <v>21.2</v>
      </c>
      <c r="Y38">
        <v>0</v>
      </c>
      <c r="Z38">
        <v>3.8567045454545457</v>
      </c>
      <c r="AA38">
        <v>3.5030970464135023</v>
      </c>
      <c r="AB38">
        <v>3.8936309077269313</v>
      </c>
      <c r="AC38">
        <v>2.8625969844510757</v>
      </c>
      <c r="AD38">
        <v>2.7030227100681303</v>
      </c>
      <c r="AE38">
        <v>4.8721907645722942</v>
      </c>
      <c r="AF38">
        <v>2.6230983772819472</v>
      </c>
      <c r="AG38">
        <v>12.376312000000002</v>
      </c>
      <c r="AH38">
        <v>13.830563041182682</v>
      </c>
      <c r="AI38">
        <v>0</v>
      </c>
      <c r="AJ38">
        <v>0</v>
      </c>
      <c r="AK38">
        <v>15.081156816390857</v>
      </c>
      <c r="AL38">
        <v>0</v>
      </c>
      <c r="AM38">
        <v>3.1142910727681921</v>
      </c>
      <c r="AN38">
        <v>0.69981704129639311</v>
      </c>
      <c r="AO38">
        <v>0</v>
      </c>
      <c r="AP38">
        <v>0</v>
      </c>
      <c r="AQ38">
        <v>6.1825317460317448</v>
      </c>
      <c r="AR38">
        <v>11.753258152173915</v>
      </c>
      <c r="AS38">
        <v>9.4308638120725554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578.26505920060333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4.8198669831107201</v>
      </c>
      <c r="L39">
        <v>315.39000000000004</v>
      </c>
      <c r="M39">
        <v>27.21</v>
      </c>
      <c r="N39">
        <v>35.116931679189236</v>
      </c>
      <c r="O39">
        <v>0</v>
      </c>
      <c r="P39">
        <v>29.006931782125864</v>
      </c>
      <c r="Q39">
        <v>3.5</v>
      </c>
      <c r="R39">
        <v>6.69</v>
      </c>
      <c r="S39">
        <v>5.0569314736203763</v>
      </c>
      <c r="T39">
        <v>0</v>
      </c>
      <c r="U39">
        <v>24.720000000000002</v>
      </c>
      <c r="V39">
        <v>2.89</v>
      </c>
      <c r="W39">
        <v>6.7481937382927484</v>
      </c>
      <c r="X39">
        <v>21.2</v>
      </c>
      <c r="Y39">
        <v>0</v>
      </c>
      <c r="Z39">
        <v>3.8567045454545457</v>
      </c>
      <c r="AA39">
        <v>0</v>
      </c>
      <c r="AB39">
        <v>3.8936309077269313</v>
      </c>
      <c r="AC39">
        <v>2.8625969844510757</v>
      </c>
      <c r="AD39">
        <v>2.7030227100681303</v>
      </c>
      <c r="AE39">
        <v>4.8721907645722942</v>
      </c>
      <c r="AF39">
        <v>2.6230983772819472</v>
      </c>
      <c r="AG39">
        <v>12.376312000000002</v>
      </c>
      <c r="AH39">
        <v>6.8017653643083431</v>
      </c>
      <c r="AI39">
        <v>0</v>
      </c>
      <c r="AJ39">
        <v>0</v>
      </c>
      <c r="AK39">
        <v>15.081156816390857</v>
      </c>
      <c r="AL39">
        <v>0</v>
      </c>
      <c r="AM39">
        <v>3.1142910727681921</v>
      </c>
      <c r="AN39">
        <v>0.69981704129639311</v>
      </c>
      <c r="AO39">
        <v>0</v>
      </c>
      <c r="AP39">
        <v>0</v>
      </c>
      <c r="AQ39">
        <v>6.1825317460317448</v>
      </c>
      <c r="AR39">
        <v>11.753258152173915</v>
      </c>
      <c r="AS39">
        <v>9.4308638120725554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568.60009595093584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4.8198669831107201</v>
      </c>
      <c r="L40">
        <v>315.39000000000004</v>
      </c>
      <c r="M40">
        <v>27.21</v>
      </c>
      <c r="N40">
        <v>35.116931679189236</v>
      </c>
      <c r="O40">
        <v>0</v>
      </c>
      <c r="P40">
        <v>29.006931782125864</v>
      </c>
      <c r="Q40">
        <v>3.5</v>
      </c>
      <c r="R40">
        <v>6.69</v>
      </c>
      <c r="S40">
        <v>5.0569314736203763</v>
      </c>
      <c r="T40">
        <v>0</v>
      </c>
      <c r="U40">
        <v>24.720000000000002</v>
      </c>
      <c r="V40">
        <v>2.89</v>
      </c>
      <c r="W40">
        <v>6.7481937382927484</v>
      </c>
      <c r="X40">
        <v>21.2</v>
      </c>
      <c r="Y40">
        <v>0</v>
      </c>
      <c r="Z40">
        <v>3.8567045454545457</v>
      </c>
      <c r="AA40">
        <v>0</v>
      </c>
      <c r="AB40">
        <v>3.8936309077269313</v>
      </c>
      <c r="AC40">
        <v>2.8625969844510757</v>
      </c>
      <c r="AD40">
        <v>0</v>
      </c>
      <c r="AE40">
        <v>4.8721907645722942</v>
      </c>
      <c r="AF40">
        <v>2.6230983772819472</v>
      </c>
      <c r="AG40">
        <v>12.376312000000002</v>
      </c>
      <c r="AH40">
        <v>0</v>
      </c>
      <c r="AI40">
        <v>0</v>
      </c>
      <c r="AJ40">
        <v>0</v>
      </c>
      <c r="AK40">
        <v>15.081156816390857</v>
      </c>
      <c r="AL40">
        <v>0</v>
      </c>
      <c r="AM40">
        <v>3.1142910727681921</v>
      </c>
      <c r="AN40">
        <v>0.69981704129639311</v>
      </c>
      <c r="AO40">
        <v>0</v>
      </c>
      <c r="AP40">
        <v>0</v>
      </c>
      <c r="AQ40">
        <v>2.9792746031746025</v>
      </c>
      <c r="AR40">
        <v>10.446317934782607</v>
      </c>
      <c r="AS40">
        <v>9.4308638120725554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554.58511051631103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4.8198669831107201</v>
      </c>
      <c r="L41">
        <v>315.39000000000004</v>
      </c>
      <c r="M41">
        <v>27.21</v>
      </c>
      <c r="N41">
        <v>35.116931679189236</v>
      </c>
      <c r="O41">
        <v>0</v>
      </c>
      <c r="P41">
        <v>29.006931782125864</v>
      </c>
      <c r="Q41">
        <v>3.5</v>
      </c>
      <c r="R41">
        <v>6.69</v>
      </c>
      <c r="S41">
        <v>5.0569314736203763</v>
      </c>
      <c r="T41">
        <v>0</v>
      </c>
      <c r="U41">
        <v>24.720000000000002</v>
      </c>
      <c r="V41">
        <v>2.89</v>
      </c>
      <c r="W41">
        <v>8.76</v>
      </c>
      <c r="X41">
        <v>24.380000000000003</v>
      </c>
      <c r="Y41">
        <v>0</v>
      </c>
      <c r="Z41">
        <v>3.8567045454545457</v>
      </c>
      <c r="AA41">
        <v>0</v>
      </c>
      <c r="AB41">
        <v>3.8936309077269313</v>
      </c>
      <c r="AC41">
        <v>2.8625969844510757</v>
      </c>
      <c r="AD41">
        <v>0</v>
      </c>
      <c r="AE41">
        <v>4.8721907645722942</v>
      </c>
      <c r="AF41">
        <v>2.6230983772819472</v>
      </c>
      <c r="AG41">
        <v>12.376312000000002</v>
      </c>
      <c r="AH41">
        <v>0</v>
      </c>
      <c r="AI41">
        <v>0</v>
      </c>
      <c r="AJ41">
        <v>0</v>
      </c>
      <c r="AK41">
        <v>15.081156816390857</v>
      </c>
      <c r="AL41">
        <v>0</v>
      </c>
      <c r="AM41">
        <v>1.5586796699174792</v>
      </c>
      <c r="AN41">
        <v>0.69981704129639311</v>
      </c>
      <c r="AO41">
        <v>0</v>
      </c>
      <c r="AP41">
        <v>0</v>
      </c>
      <c r="AQ41">
        <v>2.9792746031746025</v>
      </c>
      <c r="AR41">
        <v>10.446317934782607</v>
      </c>
      <c r="AS41">
        <v>9.4308638120725554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558.22130537516762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4.8198669831107201</v>
      </c>
      <c r="L42">
        <v>315.39000000000004</v>
      </c>
      <c r="M42">
        <v>27.21</v>
      </c>
      <c r="N42">
        <v>35.116931679189236</v>
      </c>
      <c r="O42">
        <v>0</v>
      </c>
      <c r="P42">
        <v>29.006931782125864</v>
      </c>
      <c r="Q42">
        <v>3.5</v>
      </c>
      <c r="R42">
        <v>6.69</v>
      </c>
      <c r="S42">
        <v>5.0569314736203763</v>
      </c>
      <c r="T42">
        <v>0</v>
      </c>
      <c r="U42">
        <v>24.720000000000002</v>
      </c>
      <c r="V42">
        <v>2.89</v>
      </c>
      <c r="W42">
        <v>6.75</v>
      </c>
      <c r="X42">
        <v>25.115240785638321</v>
      </c>
      <c r="Y42">
        <v>0</v>
      </c>
      <c r="Z42">
        <v>3.8567045454545457</v>
      </c>
      <c r="AA42">
        <v>0</v>
      </c>
      <c r="AB42">
        <v>3.8936309077269313</v>
      </c>
      <c r="AC42">
        <v>2.8625969844510757</v>
      </c>
      <c r="AD42">
        <v>0</v>
      </c>
      <c r="AE42">
        <v>4.8721907645722942</v>
      </c>
      <c r="AF42">
        <v>2.6230983772819472</v>
      </c>
      <c r="AG42">
        <v>12.376312000000002</v>
      </c>
      <c r="AH42">
        <v>0</v>
      </c>
      <c r="AI42">
        <v>0</v>
      </c>
      <c r="AJ42">
        <v>0</v>
      </c>
      <c r="AK42">
        <v>15.081156816390857</v>
      </c>
      <c r="AL42">
        <v>0</v>
      </c>
      <c r="AM42">
        <v>1.5586796699174792</v>
      </c>
      <c r="AN42">
        <v>0.69981704129639311</v>
      </c>
      <c r="AO42">
        <v>0</v>
      </c>
      <c r="AP42">
        <v>0</v>
      </c>
      <c r="AQ42">
        <v>2.9792746031746025</v>
      </c>
      <c r="AR42">
        <v>10.446317934782607</v>
      </c>
      <c r="AS42">
        <v>9.4308638120725554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556.94654616080595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4.8198669831107201</v>
      </c>
      <c r="L43">
        <v>315.39000000000004</v>
      </c>
      <c r="M43">
        <v>27.21</v>
      </c>
      <c r="N43">
        <v>35.116931679189236</v>
      </c>
      <c r="O43">
        <v>0</v>
      </c>
      <c r="P43">
        <v>29.006931782125864</v>
      </c>
      <c r="Q43">
        <v>3.5</v>
      </c>
      <c r="R43">
        <v>6.69</v>
      </c>
      <c r="S43">
        <v>5.0569314736203763</v>
      </c>
      <c r="T43">
        <v>0</v>
      </c>
      <c r="U43">
        <v>24.720000000000002</v>
      </c>
      <c r="V43">
        <v>2.89</v>
      </c>
      <c r="W43">
        <v>6.75</v>
      </c>
      <c r="X43">
        <v>21.199999999999996</v>
      </c>
      <c r="Y43">
        <v>0</v>
      </c>
      <c r="Z43">
        <v>3.8567045454545457</v>
      </c>
      <c r="AA43">
        <v>0</v>
      </c>
      <c r="AB43">
        <v>3.8936309077269313</v>
      </c>
      <c r="AC43">
        <v>2.8625969844510757</v>
      </c>
      <c r="AD43">
        <v>0</v>
      </c>
      <c r="AE43">
        <v>4.8721907645722942</v>
      </c>
      <c r="AF43">
        <v>2.6230983772819472</v>
      </c>
      <c r="AG43">
        <v>12.376312000000002</v>
      </c>
      <c r="AH43">
        <v>0</v>
      </c>
      <c r="AI43">
        <v>0</v>
      </c>
      <c r="AJ43">
        <v>0</v>
      </c>
      <c r="AK43">
        <v>15.081156816390857</v>
      </c>
      <c r="AL43">
        <v>0</v>
      </c>
      <c r="AM43">
        <v>1.5586796699174792</v>
      </c>
      <c r="AN43">
        <v>0.69981704129639311</v>
      </c>
      <c r="AO43">
        <v>0</v>
      </c>
      <c r="AP43">
        <v>0</v>
      </c>
      <c r="AQ43">
        <v>0</v>
      </c>
      <c r="AR43">
        <v>10.446317934782607</v>
      </c>
      <c r="AS43">
        <v>9.4308638120725554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550.05203077199292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4.8198669831107201</v>
      </c>
      <c r="L44">
        <v>315.39000000000004</v>
      </c>
      <c r="M44">
        <v>27.21</v>
      </c>
      <c r="N44">
        <v>35.116931679189236</v>
      </c>
      <c r="O44">
        <v>0</v>
      </c>
      <c r="P44">
        <v>29.006931782125864</v>
      </c>
      <c r="Q44">
        <v>3.5</v>
      </c>
      <c r="R44">
        <v>6.69</v>
      </c>
      <c r="S44">
        <v>5.0569314736203763</v>
      </c>
      <c r="T44">
        <v>0</v>
      </c>
      <c r="U44">
        <v>24.720000000000002</v>
      </c>
      <c r="V44">
        <v>2.89</v>
      </c>
      <c r="W44">
        <v>6.75</v>
      </c>
      <c r="X44">
        <v>21.199999999999996</v>
      </c>
      <c r="Y44">
        <v>0</v>
      </c>
      <c r="Z44">
        <v>3.8567045454545457</v>
      </c>
      <c r="AA44">
        <v>0</v>
      </c>
      <c r="AB44">
        <v>3.8936309077269313</v>
      </c>
      <c r="AC44">
        <v>2.8625969844510757</v>
      </c>
      <c r="AD44">
        <v>0</v>
      </c>
      <c r="AE44">
        <v>4.8721907645722942</v>
      </c>
      <c r="AF44">
        <v>2.6230983772819472</v>
      </c>
      <c r="AG44">
        <v>12.376312000000002</v>
      </c>
      <c r="AH44">
        <v>0</v>
      </c>
      <c r="AI44">
        <v>0</v>
      </c>
      <c r="AJ44">
        <v>0</v>
      </c>
      <c r="AK44">
        <v>15.081156816390857</v>
      </c>
      <c r="AL44">
        <v>0</v>
      </c>
      <c r="AM44">
        <v>1.5586796699174792</v>
      </c>
      <c r="AN44">
        <v>0.69981704129639311</v>
      </c>
      <c r="AO44">
        <v>0</v>
      </c>
      <c r="AP44">
        <v>0</v>
      </c>
      <c r="AQ44">
        <v>0</v>
      </c>
      <c r="AR44">
        <v>10.446317934782607</v>
      </c>
      <c r="AS44">
        <v>9.4308638120725554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550.05203077199292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4.8198669831107201</v>
      </c>
      <c r="L45">
        <v>315.39000000000004</v>
      </c>
      <c r="M45">
        <v>27.21</v>
      </c>
      <c r="N45">
        <v>35.116931679189236</v>
      </c>
      <c r="O45">
        <v>0</v>
      </c>
      <c r="P45">
        <v>29.006931782125864</v>
      </c>
      <c r="Q45">
        <v>4.17</v>
      </c>
      <c r="R45">
        <v>6.69</v>
      </c>
      <c r="S45">
        <v>5.0569314736203763</v>
      </c>
      <c r="T45">
        <v>0</v>
      </c>
      <c r="U45">
        <v>24.720000000000002</v>
      </c>
      <c r="V45">
        <v>2.89</v>
      </c>
      <c r="W45">
        <v>6.75</v>
      </c>
      <c r="X45">
        <v>21.199999999999996</v>
      </c>
      <c r="Y45">
        <v>0</v>
      </c>
      <c r="Z45">
        <v>3.8567045454545457</v>
      </c>
      <c r="AA45">
        <v>0</v>
      </c>
      <c r="AB45">
        <v>3.8936309077269313</v>
      </c>
      <c r="AC45">
        <v>0</v>
      </c>
      <c r="AD45">
        <v>0</v>
      </c>
      <c r="AE45">
        <v>4.8721907645722942</v>
      </c>
      <c r="AF45">
        <v>2.6230983772819472</v>
      </c>
      <c r="AG45">
        <v>12.376312000000002</v>
      </c>
      <c r="AH45">
        <v>0</v>
      </c>
      <c r="AI45">
        <v>0</v>
      </c>
      <c r="AJ45">
        <v>0</v>
      </c>
      <c r="AK45">
        <v>15.081156816390857</v>
      </c>
      <c r="AL45">
        <v>0</v>
      </c>
      <c r="AM45">
        <v>0</v>
      </c>
      <c r="AN45">
        <v>0.69981704129639311</v>
      </c>
      <c r="AO45">
        <v>0</v>
      </c>
      <c r="AP45">
        <v>0.60746400000000011</v>
      </c>
      <c r="AQ45">
        <v>0</v>
      </c>
      <c r="AR45">
        <v>10.446317934782607</v>
      </c>
      <c r="AS45">
        <v>9.4308638120725554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546.90821811762441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4.8198669831107201</v>
      </c>
      <c r="L46">
        <v>315.39000000000004</v>
      </c>
      <c r="M46">
        <v>27.21</v>
      </c>
      <c r="N46">
        <v>35.116931679189236</v>
      </c>
      <c r="O46">
        <v>0</v>
      </c>
      <c r="P46">
        <v>29.006931782125864</v>
      </c>
      <c r="Q46">
        <v>4.17</v>
      </c>
      <c r="R46">
        <v>6.69</v>
      </c>
      <c r="S46">
        <v>5.0569314736203763</v>
      </c>
      <c r="T46">
        <v>0</v>
      </c>
      <c r="U46">
        <v>24.720000000000002</v>
      </c>
      <c r="V46">
        <v>2.89</v>
      </c>
      <c r="W46">
        <v>6.75</v>
      </c>
      <c r="X46">
        <v>21.199999999999996</v>
      </c>
      <c r="Y46">
        <v>0</v>
      </c>
      <c r="Z46">
        <v>3.8567045454545457</v>
      </c>
      <c r="AA46">
        <v>0</v>
      </c>
      <c r="AB46">
        <v>3.8936309077269313</v>
      </c>
      <c r="AC46">
        <v>0</v>
      </c>
      <c r="AD46">
        <v>0</v>
      </c>
      <c r="AE46">
        <v>4.8721907645722942</v>
      </c>
      <c r="AF46">
        <v>2.6230983772819472</v>
      </c>
      <c r="AG46">
        <v>12.376312000000002</v>
      </c>
      <c r="AH46">
        <v>0</v>
      </c>
      <c r="AI46">
        <v>0</v>
      </c>
      <c r="AJ46">
        <v>0</v>
      </c>
      <c r="AK46">
        <v>15.081156816390857</v>
      </c>
      <c r="AL46">
        <v>0</v>
      </c>
      <c r="AM46">
        <v>0</v>
      </c>
      <c r="AN46">
        <v>0.69981704129639311</v>
      </c>
      <c r="AO46">
        <v>0</v>
      </c>
      <c r="AP46">
        <v>0.60746400000000011</v>
      </c>
      <c r="AQ46">
        <v>2.9792746031746025</v>
      </c>
      <c r="AR46">
        <v>10.446317934782607</v>
      </c>
      <c r="AS46">
        <v>9.4308638120725554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549.88749272079906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4.8198669831107201</v>
      </c>
      <c r="L47">
        <v>315.39000000000004</v>
      </c>
      <c r="M47">
        <v>27.21</v>
      </c>
      <c r="N47">
        <v>35.116931679189236</v>
      </c>
      <c r="O47">
        <v>0</v>
      </c>
      <c r="P47">
        <v>29.006931782125864</v>
      </c>
      <c r="Q47">
        <v>4.17</v>
      </c>
      <c r="R47">
        <v>6.69</v>
      </c>
      <c r="S47">
        <v>5.0569314736203763</v>
      </c>
      <c r="T47">
        <v>0</v>
      </c>
      <c r="U47">
        <v>24.720000000000002</v>
      </c>
      <c r="V47">
        <v>3.5430675909878686</v>
      </c>
      <c r="W47">
        <v>6.75</v>
      </c>
      <c r="X47">
        <v>21.199999999999996</v>
      </c>
      <c r="Y47">
        <v>0</v>
      </c>
      <c r="Z47">
        <v>3.8567045454545457</v>
      </c>
      <c r="AA47">
        <v>0.11656540084388185</v>
      </c>
      <c r="AB47">
        <v>3.8936309077269313</v>
      </c>
      <c r="AC47">
        <v>0</v>
      </c>
      <c r="AD47">
        <v>0</v>
      </c>
      <c r="AE47">
        <v>4.8721907645722942</v>
      </c>
      <c r="AF47">
        <v>2.6230983772819472</v>
      </c>
      <c r="AG47">
        <v>12.376312000000002</v>
      </c>
      <c r="AH47">
        <v>0</v>
      </c>
      <c r="AI47">
        <v>0</v>
      </c>
      <c r="AJ47">
        <v>0</v>
      </c>
      <c r="AK47">
        <v>15.081156816390857</v>
      </c>
      <c r="AL47">
        <v>0</v>
      </c>
      <c r="AM47">
        <v>0</v>
      </c>
      <c r="AN47">
        <v>0.69981704129639311</v>
      </c>
      <c r="AO47">
        <v>0</v>
      </c>
      <c r="AP47">
        <v>0.60746400000000011</v>
      </c>
      <c r="AQ47">
        <v>2.9792746031746025</v>
      </c>
      <c r="AR47">
        <v>10.446317934782607</v>
      </c>
      <c r="AS47">
        <v>9.4308638120725554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550.65712571263077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4.8198669831107201</v>
      </c>
      <c r="L48">
        <v>315.39000000000004</v>
      </c>
      <c r="M48">
        <v>27.21</v>
      </c>
      <c r="N48">
        <v>35.116931679189236</v>
      </c>
      <c r="O48">
        <v>0</v>
      </c>
      <c r="P48">
        <v>29.006931782125864</v>
      </c>
      <c r="Q48">
        <v>4.17</v>
      </c>
      <c r="R48">
        <v>6.69</v>
      </c>
      <c r="S48">
        <v>5.0569314736203763</v>
      </c>
      <c r="T48">
        <v>0</v>
      </c>
      <c r="U48">
        <v>24.720000000000002</v>
      </c>
      <c r="V48">
        <v>3.5430675909878686</v>
      </c>
      <c r="W48">
        <v>6.75</v>
      </c>
      <c r="X48">
        <v>21.199999999999996</v>
      </c>
      <c r="Y48">
        <v>0</v>
      </c>
      <c r="Z48">
        <v>3.8567045454545457</v>
      </c>
      <c r="AA48">
        <v>3.8650632911392404</v>
      </c>
      <c r="AB48">
        <v>3.8936309077269313</v>
      </c>
      <c r="AC48">
        <v>0</v>
      </c>
      <c r="AD48">
        <v>0</v>
      </c>
      <c r="AE48">
        <v>4.8721907645722942</v>
      </c>
      <c r="AF48">
        <v>2.6230983772819472</v>
      </c>
      <c r="AG48">
        <v>12.376312000000002</v>
      </c>
      <c r="AH48">
        <v>0</v>
      </c>
      <c r="AI48">
        <v>0</v>
      </c>
      <c r="AJ48">
        <v>0</v>
      </c>
      <c r="AK48">
        <v>15.081156816390857</v>
      </c>
      <c r="AL48">
        <v>0</v>
      </c>
      <c r="AM48">
        <v>0</v>
      </c>
      <c r="AN48">
        <v>0.69981704129639311</v>
      </c>
      <c r="AO48">
        <v>0</v>
      </c>
      <c r="AP48">
        <v>0.60746400000000011</v>
      </c>
      <c r="AQ48">
        <v>2.9792746031746025</v>
      </c>
      <c r="AR48">
        <v>10.446317934782607</v>
      </c>
      <c r="AS48">
        <v>9.4308638120725554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554.40562360292608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4.8198669831107201</v>
      </c>
      <c r="L49">
        <v>315.39000000000004</v>
      </c>
      <c r="M49">
        <v>27.21</v>
      </c>
      <c r="N49">
        <v>35.116931679189236</v>
      </c>
      <c r="O49">
        <v>0</v>
      </c>
      <c r="P49">
        <v>29.006931782125864</v>
      </c>
      <c r="Q49">
        <v>4.17</v>
      </c>
      <c r="R49">
        <v>6.69</v>
      </c>
      <c r="S49">
        <v>5.0569314736203763</v>
      </c>
      <c r="T49">
        <v>0</v>
      </c>
      <c r="U49">
        <v>24.720000000000002</v>
      </c>
      <c r="V49">
        <v>3.5430675909878686</v>
      </c>
      <c r="W49">
        <v>6.75</v>
      </c>
      <c r="X49">
        <v>21.199999999999996</v>
      </c>
      <c r="Y49">
        <v>0</v>
      </c>
      <c r="Z49">
        <v>3.8567045454545457</v>
      </c>
      <c r="AA49">
        <v>0.38037130801687757</v>
      </c>
      <c r="AB49">
        <v>3.8936309077269313</v>
      </c>
      <c r="AC49">
        <v>0</v>
      </c>
      <c r="AD49">
        <v>0</v>
      </c>
      <c r="AE49">
        <v>4.8721907645722942</v>
      </c>
      <c r="AF49">
        <v>2.6230983772819472</v>
      </c>
      <c r="AG49">
        <v>12.376312000000002</v>
      </c>
      <c r="AH49">
        <v>0</v>
      </c>
      <c r="AI49">
        <v>0</v>
      </c>
      <c r="AJ49">
        <v>0</v>
      </c>
      <c r="AK49">
        <v>15.081156816390857</v>
      </c>
      <c r="AL49">
        <v>0</v>
      </c>
      <c r="AM49">
        <v>0</v>
      </c>
      <c r="AN49">
        <v>0.69981704129639311</v>
      </c>
      <c r="AO49">
        <v>0</v>
      </c>
      <c r="AP49">
        <v>0.45406400000000013</v>
      </c>
      <c r="AQ49">
        <v>0</v>
      </c>
      <c r="AR49">
        <v>10.446317934782607</v>
      </c>
      <c r="AS49">
        <v>8.5503635147190025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546.90775671927565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4.8198669831107201</v>
      </c>
      <c r="L50">
        <v>315.39000000000004</v>
      </c>
      <c r="M50">
        <v>27.21</v>
      </c>
      <c r="N50">
        <v>35.116931679189236</v>
      </c>
      <c r="O50">
        <v>0</v>
      </c>
      <c r="P50">
        <v>29.006931782125864</v>
      </c>
      <c r="Q50">
        <v>4.17</v>
      </c>
      <c r="R50">
        <v>6.69</v>
      </c>
      <c r="S50">
        <v>5.0569314736203763</v>
      </c>
      <c r="T50">
        <v>0</v>
      </c>
      <c r="U50">
        <v>24.720000000000002</v>
      </c>
      <c r="V50">
        <v>3.5430675909878686</v>
      </c>
      <c r="W50">
        <v>6.75</v>
      </c>
      <c r="X50">
        <v>21.199999999999996</v>
      </c>
      <c r="Y50">
        <v>0</v>
      </c>
      <c r="Z50">
        <v>3.8567045454545457</v>
      </c>
      <c r="AA50">
        <v>0</v>
      </c>
      <c r="AB50">
        <v>3.8936309077269313</v>
      </c>
      <c r="AC50">
        <v>0</v>
      </c>
      <c r="AD50">
        <v>0</v>
      </c>
      <c r="AE50">
        <v>4.8721907645722942</v>
      </c>
      <c r="AF50">
        <v>2.6230983772819472</v>
      </c>
      <c r="AG50">
        <v>12.376312000000002</v>
      </c>
      <c r="AH50">
        <v>0</v>
      </c>
      <c r="AI50">
        <v>0</v>
      </c>
      <c r="AJ50">
        <v>0</v>
      </c>
      <c r="AK50">
        <v>15.081156816390857</v>
      </c>
      <c r="AL50">
        <v>0</v>
      </c>
      <c r="AM50">
        <v>0</v>
      </c>
      <c r="AN50">
        <v>0.69981704129639311</v>
      </c>
      <c r="AO50">
        <v>0</v>
      </c>
      <c r="AP50">
        <v>0.45406400000000013</v>
      </c>
      <c r="AQ50">
        <v>0</v>
      </c>
      <c r="AR50">
        <v>10.446317934782607</v>
      </c>
      <c r="AS50">
        <v>8.5503635147190025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546.52738541125871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4.8198669831107201</v>
      </c>
      <c r="L51">
        <v>315.39000000000004</v>
      </c>
      <c r="M51">
        <v>28.23</v>
      </c>
      <c r="N51">
        <v>35.116931679189236</v>
      </c>
      <c r="O51">
        <v>0</v>
      </c>
      <c r="P51">
        <v>29.006931782125864</v>
      </c>
      <c r="Q51">
        <v>4.17</v>
      </c>
      <c r="R51">
        <v>6.69</v>
      </c>
      <c r="S51">
        <v>5.0569314736203763</v>
      </c>
      <c r="T51">
        <v>0</v>
      </c>
      <c r="U51">
        <v>24.720000000000002</v>
      </c>
      <c r="V51">
        <v>3.5430675909878686</v>
      </c>
      <c r="W51">
        <v>9.5269317450096569</v>
      </c>
      <c r="X51">
        <v>29.880000000000003</v>
      </c>
      <c r="Y51">
        <v>0</v>
      </c>
      <c r="Z51">
        <v>3.8567045454545457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2.6230983772819472</v>
      </c>
      <c r="AG51">
        <v>12.376312000000002</v>
      </c>
      <c r="AH51">
        <v>0</v>
      </c>
      <c r="AI51">
        <v>0</v>
      </c>
      <c r="AJ51">
        <v>0</v>
      </c>
      <c r="AK51">
        <v>15.081156816390857</v>
      </c>
      <c r="AL51">
        <v>0</v>
      </c>
      <c r="AM51">
        <v>0</v>
      </c>
      <c r="AN51">
        <v>0.69981704129639311</v>
      </c>
      <c r="AO51">
        <v>0</v>
      </c>
      <c r="AP51">
        <v>0.45406400000000013</v>
      </c>
      <c r="AQ51">
        <v>0</v>
      </c>
      <c r="AR51">
        <v>10.446317934782607</v>
      </c>
      <c r="AS51">
        <v>8.5503635147190025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550.23849548396925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4.8198669831107201</v>
      </c>
      <c r="L52">
        <v>315.39000000000004</v>
      </c>
      <c r="M52">
        <v>28.23</v>
      </c>
      <c r="N52">
        <v>35.116931679189236</v>
      </c>
      <c r="O52">
        <v>0</v>
      </c>
      <c r="P52">
        <v>29.006931782125864</v>
      </c>
      <c r="Q52">
        <v>4.17</v>
      </c>
      <c r="R52">
        <v>6.69</v>
      </c>
      <c r="S52">
        <v>5.0569314736203763</v>
      </c>
      <c r="T52">
        <v>0</v>
      </c>
      <c r="U52">
        <v>24.720000000000002</v>
      </c>
      <c r="V52">
        <v>3.5430675909878686</v>
      </c>
      <c r="W52">
        <v>9.5269317450096569</v>
      </c>
      <c r="X52">
        <v>29.880000000000003</v>
      </c>
      <c r="Y52">
        <v>0</v>
      </c>
      <c r="Z52">
        <v>3.8567045454545457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2.6230983772819472</v>
      </c>
      <c r="AG52">
        <v>12.376312000000002</v>
      </c>
      <c r="AH52">
        <v>0</v>
      </c>
      <c r="AI52">
        <v>0</v>
      </c>
      <c r="AJ52">
        <v>0</v>
      </c>
      <c r="AK52">
        <v>15.081156816390857</v>
      </c>
      <c r="AL52">
        <v>0</v>
      </c>
      <c r="AM52">
        <v>0</v>
      </c>
      <c r="AN52">
        <v>0.69981704129639311</v>
      </c>
      <c r="AO52">
        <v>0</v>
      </c>
      <c r="AP52">
        <v>0.45406400000000013</v>
      </c>
      <c r="AQ52">
        <v>0</v>
      </c>
      <c r="AR52">
        <v>10.446317934782607</v>
      </c>
      <c r="AS52">
        <v>8.5503635147190025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550.23849548396925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</v>
      </c>
      <c r="L53">
        <v>315.39000000000004</v>
      </c>
      <c r="M53">
        <v>28.23</v>
      </c>
      <c r="N53">
        <v>35.116931679189236</v>
      </c>
      <c r="O53">
        <v>0</v>
      </c>
      <c r="P53">
        <v>29.006931782125864</v>
      </c>
      <c r="Q53">
        <v>4.17</v>
      </c>
      <c r="R53">
        <v>6.69</v>
      </c>
      <c r="S53">
        <v>5.0569314736203763</v>
      </c>
      <c r="T53">
        <v>0</v>
      </c>
      <c r="U53">
        <v>24.720000000000002</v>
      </c>
      <c r="V53">
        <v>3.5430675909878686</v>
      </c>
      <c r="W53">
        <v>9.33</v>
      </c>
      <c r="X53">
        <v>28.926931806130028</v>
      </c>
      <c r="Y53">
        <v>0</v>
      </c>
      <c r="Z53">
        <v>3.8567045454545457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2.6230983772819472</v>
      </c>
      <c r="AG53">
        <v>12.376312000000002</v>
      </c>
      <c r="AH53">
        <v>0</v>
      </c>
      <c r="AI53">
        <v>0</v>
      </c>
      <c r="AJ53">
        <v>0</v>
      </c>
      <c r="AK53">
        <v>15.081156816390857</v>
      </c>
      <c r="AL53">
        <v>0</v>
      </c>
      <c r="AM53">
        <v>0</v>
      </c>
      <c r="AN53">
        <v>0.69981704129639311</v>
      </c>
      <c r="AO53">
        <v>0</v>
      </c>
      <c r="AP53">
        <v>0.45406400000000013</v>
      </c>
      <c r="AQ53">
        <v>0</v>
      </c>
      <c r="AR53">
        <v>10.446317934782607</v>
      </c>
      <c r="AS53">
        <v>8.5503635147190025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549.08862856197879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</v>
      </c>
      <c r="L54">
        <v>315.39000000000004</v>
      </c>
      <c r="M54">
        <v>28.23</v>
      </c>
      <c r="N54">
        <v>35.116931679189236</v>
      </c>
      <c r="O54">
        <v>0</v>
      </c>
      <c r="P54">
        <v>29.006931782125864</v>
      </c>
      <c r="Q54">
        <v>4.17</v>
      </c>
      <c r="R54">
        <v>6.69</v>
      </c>
      <c r="S54">
        <v>5.0569314736203763</v>
      </c>
      <c r="T54">
        <v>0</v>
      </c>
      <c r="U54">
        <v>24.720000000000002</v>
      </c>
      <c r="V54">
        <v>3.5430675909878686</v>
      </c>
      <c r="W54">
        <v>9.33</v>
      </c>
      <c r="X54">
        <v>28.926931806130028</v>
      </c>
      <c r="Y54">
        <v>0</v>
      </c>
      <c r="Z54">
        <v>3.8567045454545457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2.6230983772819472</v>
      </c>
      <c r="AG54">
        <v>12.376312000000002</v>
      </c>
      <c r="AH54">
        <v>0</v>
      </c>
      <c r="AI54">
        <v>0</v>
      </c>
      <c r="AJ54">
        <v>0</v>
      </c>
      <c r="AK54">
        <v>15.081156816390857</v>
      </c>
      <c r="AL54">
        <v>0</v>
      </c>
      <c r="AM54">
        <v>0</v>
      </c>
      <c r="AN54">
        <v>0.69981704129639311</v>
      </c>
      <c r="AO54">
        <v>0</v>
      </c>
      <c r="AP54">
        <v>0.45406400000000013</v>
      </c>
      <c r="AQ54">
        <v>0</v>
      </c>
      <c r="AR54">
        <v>10.446317934782607</v>
      </c>
      <c r="AS54">
        <v>8.5503635147190025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549.08862856197879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4.82</v>
      </c>
      <c r="L55">
        <v>315.39000000000004</v>
      </c>
      <c r="M55">
        <v>20.98</v>
      </c>
      <c r="N55">
        <v>19.311957822163642</v>
      </c>
      <c r="O55">
        <v>0</v>
      </c>
      <c r="P55">
        <v>16.929999999999996</v>
      </c>
      <c r="Q55">
        <v>4.17</v>
      </c>
      <c r="R55">
        <v>6.69</v>
      </c>
      <c r="S55">
        <v>5.0569314736203763</v>
      </c>
      <c r="T55">
        <v>0</v>
      </c>
      <c r="U55">
        <v>24.720000000000002</v>
      </c>
      <c r="V55">
        <v>3.5430675909878686</v>
      </c>
      <c r="W55">
        <v>9.33</v>
      </c>
      <c r="X55">
        <v>28.92</v>
      </c>
      <c r="Y55">
        <v>0</v>
      </c>
      <c r="Z55">
        <v>1.9268181818181818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2.6230983772819472</v>
      </c>
      <c r="AG55">
        <v>12.376312000000002</v>
      </c>
      <c r="AH55">
        <v>0</v>
      </c>
      <c r="AI55">
        <v>0</v>
      </c>
      <c r="AJ55">
        <v>0</v>
      </c>
      <c r="AK55">
        <v>15.081156816390857</v>
      </c>
      <c r="AL55">
        <v>0</v>
      </c>
      <c r="AM55">
        <v>0</v>
      </c>
      <c r="AN55">
        <v>0.69981704129639311</v>
      </c>
      <c r="AO55">
        <v>0</v>
      </c>
      <c r="AP55">
        <v>0.45406400000000013</v>
      </c>
      <c r="AQ55">
        <v>0</v>
      </c>
      <c r="AR55">
        <v>10.446317934782607</v>
      </c>
      <c r="AS55">
        <v>9.4308638120725554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512.90040505041452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4.82</v>
      </c>
      <c r="L56">
        <v>315.39000000000004</v>
      </c>
      <c r="M56">
        <v>20.98</v>
      </c>
      <c r="N56">
        <v>19.311957822163642</v>
      </c>
      <c r="O56">
        <v>0</v>
      </c>
      <c r="P56">
        <v>16.929999999999996</v>
      </c>
      <c r="Q56">
        <v>4.17</v>
      </c>
      <c r="R56">
        <v>6.69</v>
      </c>
      <c r="S56">
        <v>5.0569314736203763</v>
      </c>
      <c r="T56">
        <v>0</v>
      </c>
      <c r="U56">
        <v>24.720000000000002</v>
      </c>
      <c r="V56">
        <v>3.5430675909878686</v>
      </c>
      <c r="W56">
        <v>9.33</v>
      </c>
      <c r="X56">
        <v>28.92</v>
      </c>
      <c r="Y56">
        <v>0</v>
      </c>
      <c r="Z56">
        <v>1.9268181818181818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2.6230983772819472</v>
      </c>
      <c r="AG56">
        <v>12.376312000000002</v>
      </c>
      <c r="AH56">
        <v>0</v>
      </c>
      <c r="AI56">
        <v>0</v>
      </c>
      <c r="AJ56">
        <v>0</v>
      </c>
      <c r="AK56">
        <v>15.081156816390857</v>
      </c>
      <c r="AL56">
        <v>0</v>
      </c>
      <c r="AM56">
        <v>0</v>
      </c>
      <c r="AN56">
        <v>0.69981704129639311</v>
      </c>
      <c r="AO56">
        <v>0</v>
      </c>
      <c r="AP56">
        <v>0.45406400000000013</v>
      </c>
      <c r="AQ56">
        <v>0</v>
      </c>
      <c r="AR56">
        <v>10.446317934782607</v>
      </c>
      <c r="AS56">
        <v>9.4308638120725554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512.90040505041452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4.82</v>
      </c>
      <c r="L57">
        <v>315.39000000000004</v>
      </c>
      <c r="M57">
        <v>19.190000000000001</v>
      </c>
      <c r="N57">
        <v>21.959999999999997</v>
      </c>
      <c r="O57">
        <v>0</v>
      </c>
      <c r="P57">
        <v>16.3</v>
      </c>
      <c r="Q57">
        <v>4.17</v>
      </c>
      <c r="R57">
        <v>6.69</v>
      </c>
      <c r="S57">
        <v>5.0569314736203763</v>
      </c>
      <c r="T57">
        <v>0</v>
      </c>
      <c r="U57">
        <v>24.720000000000002</v>
      </c>
      <c r="V57">
        <v>3.5430675909878686</v>
      </c>
      <c r="W57">
        <v>9.33</v>
      </c>
      <c r="X57">
        <v>28.92</v>
      </c>
      <c r="Y57">
        <v>0</v>
      </c>
      <c r="Z57">
        <v>1.9268181818181818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2.6230983772819472</v>
      </c>
      <c r="AG57">
        <v>12.376312000000002</v>
      </c>
      <c r="AH57">
        <v>0</v>
      </c>
      <c r="AI57">
        <v>0</v>
      </c>
      <c r="AJ57">
        <v>0</v>
      </c>
      <c r="AK57">
        <v>15.081156816390857</v>
      </c>
      <c r="AL57">
        <v>0</v>
      </c>
      <c r="AM57">
        <v>0</v>
      </c>
      <c r="AN57">
        <v>0.69981704129639311</v>
      </c>
      <c r="AO57">
        <v>0</v>
      </c>
      <c r="AP57">
        <v>0.45406400000000013</v>
      </c>
      <c r="AQ57">
        <v>0</v>
      </c>
      <c r="AR57">
        <v>10.446317934782607</v>
      </c>
      <c r="AS57">
        <v>9.3449613440380634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513.04254476021629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4.82</v>
      </c>
      <c r="L58">
        <v>315.39000000000004</v>
      </c>
      <c r="M58">
        <v>19.190000000000001</v>
      </c>
      <c r="N58">
        <v>21.959999999999997</v>
      </c>
      <c r="O58">
        <v>0</v>
      </c>
      <c r="P58">
        <v>16.3</v>
      </c>
      <c r="Q58">
        <v>4.17</v>
      </c>
      <c r="R58">
        <v>6.69</v>
      </c>
      <c r="S58">
        <v>5.0569314736203763</v>
      </c>
      <c r="T58">
        <v>0</v>
      </c>
      <c r="U58">
        <v>24.720000000000002</v>
      </c>
      <c r="V58">
        <v>3.5430675909878686</v>
      </c>
      <c r="W58">
        <v>9.33</v>
      </c>
      <c r="X58">
        <v>28.92</v>
      </c>
      <c r="Y58">
        <v>0</v>
      </c>
      <c r="Z58">
        <v>1.9268181818181818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2.6230983772819472</v>
      </c>
      <c r="AG58">
        <v>12.376312000000002</v>
      </c>
      <c r="AH58">
        <v>0</v>
      </c>
      <c r="AI58">
        <v>0</v>
      </c>
      <c r="AJ58">
        <v>0</v>
      </c>
      <c r="AK58">
        <v>15.081156816390857</v>
      </c>
      <c r="AL58">
        <v>0</v>
      </c>
      <c r="AM58">
        <v>0</v>
      </c>
      <c r="AN58">
        <v>0.69981704129639311</v>
      </c>
      <c r="AO58">
        <v>0</v>
      </c>
      <c r="AP58">
        <v>0.45406400000000013</v>
      </c>
      <c r="AQ58">
        <v>0</v>
      </c>
      <c r="AR58">
        <v>10.446317934782607</v>
      </c>
      <c r="AS58">
        <v>9.3449613440380634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513.04254476021629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4.82</v>
      </c>
      <c r="L59">
        <v>315.39000000000004</v>
      </c>
      <c r="M59">
        <v>27.71</v>
      </c>
      <c r="N59">
        <v>36.44</v>
      </c>
      <c r="O59">
        <v>0</v>
      </c>
      <c r="P59">
        <v>28.066753787440728</v>
      </c>
      <c r="Q59">
        <v>4.17</v>
      </c>
      <c r="R59">
        <v>6.69</v>
      </c>
      <c r="S59">
        <v>5.0569314736203763</v>
      </c>
      <c r="T59">
        <v>0</v>
      </c>
      <c r="U59">
        <v>24.720000000000002</v>
      </c>
      <c r="V59">
        <v>3.5430675909878686</v>
      </c>
      <c r="W59">
        <v>9.27</v>
      </c>
      <c r="X59">
        <v>28.04</v>
      </c>
      <c r="Y59">
        <v>0</v>
      </c>
      <c r="Z59">
        <v>1.9268181818181818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2.6230983772819472</v>
      </c>
      <c r="AG59">
        <v>12.376312000000002</v>
      </c>
      <c r="AH59">
        <v>0</v>
      </c>
      <c r="AI59">
        <v>0</v>
      </c>
      <c r="AJ59">
        <v>0</v>
      </c>
      <c r="AK59">
        <v>15.081156816390857</v>
      </c>
      <c r="AL59">
        <v>0</v>
      </c>
      <c r="AM59">
        <v>0</v>
      </c>
      <c r="AN59">
        <v>0.69981704129639311</v>
      </c>
      <c r="AO59">
        <v>0</v>
      </c>
      <c r="AP59">
        <v>0.45406400000000013</v>
      </c>
      <c r="AQ59">
        <v>0</v>
      </c>
      <c r="AR59">
        <v>10.446317934782607</v>
      </c>
      <c r="AS59">
        <v>9.3449613440380634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546.86929854765708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4.82</v>
      </c>
      <c r="L60">
        <v>315.39000000000004</v>
      </c>
      <c r="M60">
        <v>27.71</v>
      </c>
      <c r="N60">
        <v>36.44</v>
      </c>
      <c r="O60">
        <v>0</v>
      </c>
      <c r="P60">
        <v>28.066753787440728</v>
      </c>
      <c r="Q60">
        <v>4.17</v>
      </c>
      <c r="R60">
        <v>7.8999999999999995</v>
      </c>
      <c r="S60">
        <v>5.2</v>
      </c>
      <c r="T60">
        <v>0</v>
      </c>
      <c r="U60">
        <v>24.720000000000002</v>
      </c>
      <c r="V60">
        <v>3.5430675909878686</v>
      </c>
      <c r="W60">
        <v>9.27</v>
      </c>
      <c r="X60">
        <v>28.04</v>
      </c>
      <c r="Y60">
        <v>0</v>
      </c>
      <c r="Z60">
        <v>1.9268181818181818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2.6230983772819472</v>
      </c>
      <c r="AG60">
        <v>12.376312000000002</v>
      </c>
      <c r="AH60">
        <v>0</v>
      </c>
      <c r="AI60">
        <v>0</v>
      </c>
      <c r="AJ60">
        <v>0</v>
      </c>
      <c r="AK60">
        <v>15.081156816390857</v>
      </c>
      <c r="AL60">
        <v>0</v>
      </c>
      <c r="AM60">
        <v>0</v>
      </c>
      <c r="AN60">
        <v>0.69981704129639311</v>
      </c>
      <c r="AO60">
        <v>0</v>
      </c>
      <c r="AP60">
        <v>0.45406400000000013</v>
      </c>
      <c r="AQ60">
        <v>0</v>
      </c>
      <c r="AR60">
        <v>10.446317934782607</v>
      </c>
      <c r="AS60">
        <v>9.3449613440380634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548.2223670740367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4.82</v>
      </c>
      <c r="L61">
        <v>315.39000000000004</v>
      </c>
      <c r="M61">
        <v>27.39</v>
      </c>
      <c r="N61">
        <v>36.44</v>
      </c>
      <c r="O61">
        <v>0</v>
      </c>
      <c r="P61">
        <v>28.066753787440728</v>
      </c>
      <c r="Q61">
        <v>3.57</v>
      </c>
      <c r="R61">
        <v>7.8999999999999995</v>
      </c>
      <c r="S61">
        <v>5.2</v>
      </c>
      <c r="T61">
        <v>0</v>
      </c>
      <c r="U61">
        <v>24.720000000000002</v>
      </c>
      <c r="V61">
        <v>3.5430675909878686</v>
      </c>
      <c r="W61">
        <v>8.92</v>
      </c>
      <c r="X61">
        <v>27.5</v>
      </c>
      <c r="Y61">
        <v>0</v>
      </c>
      <c r="Z61">
        <v>1.9268181818181818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2.6230983772819472</v>
      </c>
      <c r="AG61">
        <v>12.376312000000002</v>
      </c>
      <c r="AH61">
        <v>0</v>
      </c>
      <c r="AI61">
        <v>0</v>
      </c>
      <c r="AJ61">
        <v>0</v>
      </c>
      <c r="AK61">
        <v>15.081156816390857</v>
      </c>
      <c r="AL61">
        <v>0</v>
      </c>
      <c r="AM61">
        <v>0</v>
      </c>
      <c r="AN61">
        <v>0.69981704129639311</v>
      </c>
      <c r="AO61">
        <v>0</v>
      </c>
      <c r="AP61">
        <v>0.45406400000000013</v>
      </c>
      <c r="AQ61">
        <v>0</v>
      </c>
      <c r="AR61">
        <v>10.446317934782607</v>
      </c>
      <c r="AS61">
        <v>9.3449613440380634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546.41236707403675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4.82</v>
      </c>
      <c r="L62">
        <v>315.39000000000004</v>
      </c>
      <c r="M62">
        <v>27.39</v>
      </c>
      <c r="N62">
        <v>36.44</v>
      </c>
      <c r="O62">
        <v>0</v>
      </c>
      <c r="P62">
        <v>28.066753787440728</v>
      </c>
      <c r="Q62">
        <v>3.57</v>
      </c>
      <c r="R62">
        <v>7.8999999999999995</v>
      </c>
      <c r="S62">
        <v>5.2</v>
      </c>
      <c r="T62">
        <v>0</v>
      </c>
      <c r="U62">
        <v>24.720000000000002</v>
      </c>
      <c r="V62">
        <v>3.5430675909878686</v>
      </c>
      <c r="W62">
        <v>8.92</v>
      </c>
      <c r="X62">
        <v>27.5</v>
      </c>
      <c r="Y62">
        <v>0</v>
      </c>
      <c r="Z62">
        <v>1.9268181818181818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2.6230983772819472</v>
      </c>
      <c r="AG62">
        <v>12.376312000000002</v>
      </c>
      <c r="AH62">
        <v>0</v>
      </c>
      <c r="AI62">
        <v>0</v>
      </c>
      <c r="AJ62">
        <v>0</v>
      </c>
      <c r="AK62">
        <v>15.081156816390857</v>
      </c>
      <c r="AL62">
        <v>0</v>
      </c>
      <c r="AM62">
        <v>0</v>
      </c>
      <c r="AN62">
        <v>0.69981704129639311</v>
      </c>
      <c r="AO62">
        <v>0</v>
      </c>
      <c r="AP62">
        <v>0.45406400000000013</v>
      </c>
      <c r="AQ62">
        <v>0</v>
      </c>
      <c r="AR62">
        <v>10.446317934782607</v>
      </c>
      <c r="AS62">
        <v>9.3449613440380634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546.41236707403675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4.82</v>
      </c>
      <c r="L63">
        <v>315.99910397879512</v>
      </c>
      <c r="M63">
        <v>27.21</v>
      </c>
      <c r="N63">
        <v>35.116188408942911</v>
      </c>
      <c r="O63">
        <v>0</v>
      </c>
      <c r="P63">
        <v>29.006753217683269</v>
      </c>
      <c r="Q63">
        <v>3.54</v>
      </c>
      <c r="R63">
        <v>7.8800000000000008</v>
      </c>
      <c r="S63">
        <v>5.2</v>
      </c>
      <c r="T63">
        <v>0</v>
      </c>
      <c r="U63">
        <v>24.720000000000002</v>
      </c>
      <c r="V63">
        <v>3.5430675909878686</v>
      </c>
      <c r="W63">
        <v>7.09</v>
      </c>
      <c r="X63">
        <v>27.616932133733201</v>
      </c>
      <c r="Y63">
        <v>0</v>
      </c>
      <c r="Z63">
        <v>1.9268181818181818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2.6230983772819472</v>
      </c>
      <c r="AG63">
        <v>12.376312000000002</v>
      </c>
      <c r="AH63">
        <v>0</v>
      </c>
      <c r="AI63">
        <v>0</v>
      </c>
      <c r="AJ63">
        <v>0</v>
      </c>
      <c r="AK63">
        <v>15.081156816390857</v>
      </c>
      <c r="AL63">
        <v>0</v>
      </c>
      <c r="AM63">
        <v>0</v>
      </c>
      <c r="AN63">
        <v>0.67982226868792484</v>
      </c>
      <c r="AO63">
        <v>0</v>
      </c>
      <c r="AP63">
        <v>0.45406400000000013</v>
      </c>
      <c r="AQ63">
        <v>2.9792746031746025</v>
      </c>
      <c r="AR63">
        <v>10.446317934782607</v>
      </c>
      <c r="AS63">
        <v>9.3449613440380634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547.65387085631653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4.82</v>
      </c>
      <c r="L64">
        <v>315.99910397879512</v>
      </c>
      <c r="M64">
        <v>27.21</v>
      </c>
      <c r="N64">
        <v>35.116188408942911</v>
      </c>
      <c r="O64">
        <v>0</v>
      </c>
      <c r="P64">
        <v>29.006753217683269</v>
      </c>
      <c r="Q64">
        <v>3.54</v>
      </c>
      <c r="R64">
        <v>7.8800000000000008</v>
      </c>
      <c r="S64">
        <v>5.2</v>
      </c>
      <c r="T64">
        <v>0</v>
      </c>
      <c r="U64">
        <v>24.720000000000002</v>
      </c>
      <c r="V64">
        <v>3.5430675909878686</v>
      </c>
      <c r="W64">
        <v>7.09</v>
      </c>
      <c r="X64">
        <v>27.616932133733201</v>
      </c>
      <c r="Y64">
        <v>0</v>
      </c>
      <c r="Z64">
        <v>1.9268181818181818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2.6230983772819472</v>
      </c>
      <c r="AG64">
        <v>12.376312000000002</v>
      </c>
      <c r="AH64">
        <v>0</v>
      </c>
      <c r="AI64">
        <v>0</v>
      </c>
      <c r="AJ64">
        <v>0</v>
      </c>
      <c r="AK64">
        <v>15.081156816390857</v>
      </c>
      <c r="AL64">
        <v>0</v>
      </c>
      <c r="AM64">
        <v>2.9148537134283572</v>
      </c>
      <c r="AN64">
        <v>0.67982226868792484</v>
      </c>
      <c r="AO64">
        <v>0</v>
      </c>
      <c r="AP64">
        <v>0.45406400000000013</v>
      </c>
      <c r="AQ64">
        <v>2.9792746031746025</v>
      </c>
      <c r="AR64">
        <v>10.446317934782607</v>
      </c>
      <c r="AS64">
        <v>9.3449613440380634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550.56872456974486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4.82</v>
      </c>
      <c r="L65">
        <v>315.99910397879512</v>
      </c>
      <c r="M65">
        <v>27.21</v>
      </c>
      <c r="N65">
        <v>35.116188408942911</v>
      </c>
      <c r="O65">
        <v>0</v>
      </c>
      <c r="P65">
        <v>29.006753217683269</v>
      </c>
      <c r="Q65">
        <v>3.5269304347826087</v>
      </c>
      <c r="R65">
        <v>7.87</v>
      </c>
      <c r="S65">
        <v>5.2</v>
      </c>
      <c r="T65">
        <v>0</v>
      </c>
      <c r="U65">
        <v>24.720000000000002</v>
      </c>
      <c r="V65">
        <v>3.5430675909878686</v>
      </c>
      <c r="W65">
        <v>7.09</v>
      </c>
      <c r="X65">
        <v>23.31</v>
      </c>
      <c r="Y65">
        <v>0</v>
      </c>
      <c r="Z65">
        <v>1.9268181818181818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2.6230983772819472</v>
      </c>
      <c r="AG65">
        <v>12.376312000000002</v>
      </c>
      <c r="AH65">
        <v>0</v>
      </c>
      <c r="AI65">
        <v>0</v>
      </c>
      <c r="AJ65">
        <v>0</v>
      </c>
      <c r="AK65">
        <v>15.081156816390857</v>
      </c>
      <c r="AL65">
        <v>0</v>
      </c>
      <c r="AM65">
        <v>2.9148537134283572</v>
      </c>
      <c r="AN65">
        <v>0.67982226868792484</v>
      </c>
      <c r="AO65">
        <v>0</v>
      </c>
      <c r="AP65">
        <v>0.45406400000000013</v>
      </c>
      <c r="AQ65">
        <v>6.1825317460317448</v>
      </c>
      <c r="AR65">
        <v>10.446317934782607</v>
      </c>
      <c r="AS65">
        <v>9.3449613440380634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549.44198001365135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4.82</v>
      </c>
      <c r="L66">
        <v>315.99910397879512</v>
      </c>
      <c r="M66">
        <v>27.21</v>
      </c>
      <c r="N66">
        <v>35.116188408942911</v>
      </c>
      <c r="O66">
        <v>0</v>
      </c>
      <c r="P66">
        <v>29.006753217683269</v>
      </c>
      <c r="Q66">
        <v>3.5269304347826087</v>
      </c>
      <c r="R66">
        <v>7.87</v>
      </c>
      <c r="S66">
        <v>5.2</v>
      </c>
      <c r="T66">
        <v>0</v>
      </c>
      <c r="U66">
        <v>24.720000000000002</v>
      </c>
      <c r="V66">
        <v>3.5430675909878686</v>
      </c>
      <c r="W66">
        <v>8.5930678571428576</v>
      </c>
      <c r="X66">
        <v>23.31</v>
      </c>
      <c r="Y66">
        <v>0</v>
      </c>
      <c r="Z66">
        <v>1.9268181818181818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2.6230983772819472</v>
      </c>
      <c r="AG66">
        <v>12.376312000000002</v>
      </c>
      <c r="AH66">
        <v>0</v>
      </c>
      <c r="AI66">
        <v>0</v>
      </c>
      <c r="AJ66">
        <v>0</v>
      </c>
      <c r="AK66">
        <v>15.081156816390857</v>
      </c>
      <c r="AL66">
        <v>0</v>
      </c>
      <c r="AM66">
        <v>2.9148537134283572</v>
      </c>
      <c r="AN66">
        <v>0.67982226868792484</v>
      </c>
      <c r="AO66">
        <v>0</v>
      </c>
      <c r="AP66">
        <v>0.45406400000000013</v>
      </c>
      <c r="AQ66">
        <v>6.4464015873015867</v>
      </c>
      <c r="AR66">
        <v>10.446317934782607</v>
      </c>
      <c r="AS66">
        <v>9.3449613440380634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551.20891771206414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4.8198669831107201</v>
      </c>
      <c r="L67">
        <v>315.99910397879512</v>
      </c>
      <c r="M67">
        <v>27.21</v>
      </c>
      <c r="N67">
        <v>35.116188408942911</v>
      </c>
      <c r="O67">
        <v>0</v>
      </c>
      <c r="P67">
        <v>29.006753217683269</v>
      </c>
      <c r="Q67">
        <v>3.5</v>
      </c>
      <c r="R67">
        <v>7.87</v>
      </c>
      <c r="S67">
        <v>5.2</v>
      </c>
      <c r="T67">
        <v>0</v>
      </c>
      <c r="U67">
        <v>24.720000000000002</v>
      </c>
      <c r="V67">
        <v>4.8600000000000003</v>
      </c>
      <c r="W67">
        <v>13.55</v>
      </c>
      <c r="X67">
        <v>43.08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2.6230983772819472</v>
      </c>
      <c r="AG67">
        <v>12.376312000000002</v>
      </c>
      <c r="AH67">
        <v>0</v>
      </c>
      <c r="AI67">
        <v>0</v>
      </c>
      <c r="AJ67">
        <v>0</v>
      </c>
      <c r="AK67">
        <v>15.081156816390857</v>
      </c>
      <c r="AL67">
        <v>0</v>
      </c>
      <c r="AM67">
        <v>2.9148537134283572</v>
      </c>
      <c r="AN67">
        <v>0.67982226868792484</v>
      </c>
      <c r="AO67">
        <v>0</v>
      </c>
      <c r="AP67">
        <v>0.45406400000000013</v>
      </c>
      <c r="AQ67">
        <v>9.6680682539682525</v>
      </c>
      <c r="AR67">
        <v>10.446317934782607</v>
      </c>
      <c r="AS67">
        <v>9.3449613440380634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578.52056729711012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4.9500000000000011</v>
      </c>
      <c r="L68">
        <v>315.99910397879512</v>
      </c>
      <c r="M68">
        <v>27.21</v>
      </c>
      <c r="N68">
        <v>35.116188408942911</v>
      </c>
      <c r="O68">
        <v>0</v>
      </c>
      <c r="P68">
        <v>29.006753217683269</v>
      </c>
      <c r="Q68">
        <v>3.5</v>
      </c>
      <c r="R68">
        <v>8.1199999999999992</v>
      </c>
      <c r="S68">
        <v>5.2</v>
      </c>
      <c r="T68">
        <v>0</v>
      </c>
      <c r="U68">
        <v>24.720000000000002</v>
      </c>
      <c r="V68">
        <v>4.8600000000000003</v>
      </c>
      <c r="W68">
        <v>13.55</v>
      </c>
      <c r="X68">
        <v>43.37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2.6230983772819472</v>
      </c>
      <c r="AG68">
        <v>12.376312000000002</v>
      </c>
      <c r="AH68">
        <v>0</v>
      </c>
      <c r="AI68">
        <v>0</v>
      </c>
      <c r="AJ68">
        <v>0</v>
      </c>
      <c r="AK68">
        <v>15.081156816390857</v>
      </c>
      <c r="AL68">
        <v>0</v>
      </c>
      <c r="AM68">
        <v>2.9148537134283572</v>
      </c>
      <c r="AN68">
        <v>0.67982226868792484</v>
      </c>
      <c r="AO68">
        <v>0</v>
      </c>
      <c r="AP68">
        <v>0.45406400000000013</v>
      </c>
      <c r="AQ68">
        <v>9.6680682539682525</v>
      </c>
      <c r="AR68">
        <v>10.446317934782607</v>
      </c>
      <c r="AS68">
        <v>9.3449613440380634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579.19070031399929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5.73</v>
      </c>
      <c r="L69">
        <v>314.59910403704242</v>
      </c>
      <c r="M69">
        <v>27.21</v>
      </c>
      <c r="N69">
        <v>35.116188408942911</v>
      </c>
      <c r="O69">
        <v>0</v>
      </c>
      <c r="P69">
        <v>29.006753217683269</v>
      </c>
      <c r="Q69">
        <v>6.3999999999999995</v>
      </c>
      <c r="R69">
        <v>13.010000000000002</v>
      </c>
      <c r="S69">
        <v>8</v>
      </c>
      <c r="T69">
        <v>0</v>
      </c>
      <c r="U69">
        <v>24.720000000000002</v>
      </c>
      <c r="V69">
        <v>4.8600000000000003</v>
      </c>
      <c r="W69">
        <v>13.55</v>
      </c>
      <c r="X69">
        <v>43.37</v>
      </c>
      <c r="Y69">
        <v>0</v>
      </c>
      <c r="Z69">
        <v>1.9268181818181818</v>
      </c>
      <c r="AA69">
        <v>0</v>
      </c>
      <c r="AB69">
        <v>0</v>
      </c>
      <c r="AC69">
        <v>0</v>
      </c>
      <c r="AD69">
        <v>0</v>
      </c>
      <c r="AE69">
        <v>4.8721907645722942</v>
      </c>
      <c r="AF69">
        <v>2.6230983772819472</v>
      </c>
      <c r="AG69">
        <v>12.376312000000002</v>
      </c>
      <c r="AH69">
        <v>0</v>
      </c>
      <c r="AI69">
        <v>1.0555098193244306</v>
      </c>
      <c r="AJ69">
        <v>0</v>
      </c>
      <c r="AK69">
        <v>15.081156816390857</v>
      </c>
      <c r="AL69">
        <v>0</v>
      </c>
      <c r="AM69">
        <v>2.9148537134283572</v>
      </c>
      <c r="AN69">
        <v>0.67982226868792484</v>
      </c>
      <c r="AO69">
        <v>0</v>
      </c>
      <c r="AP69">
        <v>0.45406400000000013</v>
      </c>
      <c r="AQ69">
        <v>9.6680682539682525</v>
      </c>
      <c r="AR69">
        <v>10.446317934782607</v>
      </c>
      <c r="AS69">
        <v>9.3449613440380634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597.01521913796148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6.36</v>
      </c>
      <c r="L70">
        <v>314.59910403704242</v>
      </c>
      <c r="M70">
        <v>17.64</v>
      </c>
      <c r="N70">
        <v>34.32</v>
      </c>
      <c r="O70">
        <v>0</v>
      </c>
      <c r="P70">
        <v>29.007057510903742</v>
      </c>
      <c r="Q70">
        <v>6.17</v>
      </c>
      <c r="R70">
        <v>13.005920351207275</v>
      </c>
      <c r="S70">
        <v>8</v>
      </c>
      <c r="T70">
        <v>0</v>
      </c>
      <c r="U70">
        <v>24.720000000000002</v>
      </c>
      <c r="V70">
        <v>4.6869306282722514</v>
      </c>
      <c r="W70">
        <v>13.549999999999999</v>
      </c>
      <c r="X70">
        <v>43.366487974734795</v>
      </c>
      <c r="Y70">
        <v>0</v>
      </c>
      <c r="Z70">
        <v>1.9268181818181818</v>
      </c>
      <c r="AA70">
        <v>0</v>
      </c>
      <c r="AB70">
        <v>0.98798199549887455</v>
      </c>
      <c r="AC70">
        <v>2.8625969844510757</v>
      </c>
      <c r="AD70">
        <v>0</v>
      </c>
      <c r="AE70">
        <v>4.8721907645722942</v>
      </c>
      <c r="AF70">
        <v>2.6230983772819472</v>
      </c>
      <c r="AG70">
        <v>12.376312000000002</v>
      </c>
      <c r="AH70">
        <v>0</v>
      </c>
      <c r="AI70">
        <v>1.0555098193244306</v>
      </c>
      <c r="AJ70">
        <v>0</v>
      </c>
      <c r="AK70">
        <v>15.081156816390857</v>
      </c>
      <c r="AL70">
        <v>0</v>
      </c>
      <c r="AM70">
        <v>2.9148537134283572</v>
      </c>
      <c r="AN70">
        <v>0.67982226868792484</v>
      </c>
      <c r="AO70">
        <v>0</v>
      </c>
      <c r="AP70">
        <v>0.45406400000000013</v>
      </c>
      <c r="AQ70">
        <v>9.6680682539682525</v>
      </c>
      <c r="AR70">
        <v>10.446317934782607</v>
      </c>
      <c r="AS70">
        <v>9.3449613440380634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590.71925295640347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6.98</v>
      </c>
      <c r="L71">
        <v>314.59910403704242</v>
      </c>
      <c r="M71">
        <v>22.3</v>
      </c>
      <c r="N71">
        <v>35.116931679189236</v>
      </c>
      <c r="O71">
        <v>0</v>
      </c>
      <c r="P71">
        <v>29.007057510903742</v>
      </c>
      <c r="Q71">
        <v>5.9550333333333336</v>
      </c>
      <c r="R71">
        <v>13.00574697613599</v>
      </c>
      <c r="S71">
        <v>8</v>
      </c>
      <c r="T71">
        <v>0</v>
      </c>
      <c r="U71">
        <v>24.720000000000002</v>
      </c>
      <c r="V71">
        <v>4.6869306282722514</v>
      </c>
      <c r="W71">
        <v>13.48</v>
      </c>
      <c r="X71">
        <v>42.579999999999991</v>
      </c>
      <c r="Y71">
        <v>0</v>
      </c>
      <c r="Z71">
        <v>1.9268181818181818</v>
      </c>
      <c r="AA71">
        <v>0</v>
      </c>
      <c r="AB71">
        <v>3.8936309077269313</v>
      </c>
      <c r="AC71">
        <v>2.8625969844510757</v>
      </c>
      <c r="AD71">
        <v>0</v>
      </c>
      <c r="AE71">
        <v>4.8721907645722942</v>
      </c>
      <c r="AF71">
        <v>2.6230983772819472</v>
      </c>
      <c r="AG71">
        <v>12.376312000000002</v>
      </c>
      <c r="AH71">
        <v>0</v>
      </c>
      <c r="AI71">
        <v>4.8203660644147686</v>
      </c>
      <c r="AJ71">
        <v>0</v>
      </c>
      <c r="AK71">
        <v>15.081156816390857</v>
      </c>
      <c r="AL71">
        <v>0</v>
      </c>
      <c r="AM71">
        <v>4.6760390097524382</v>
      </c>
      <c r="AN71">
        <v>0.67982226868792484</v>
      </c>
      <c r="AO71">
        <v>0</v>
      </c>
      <c r="AP71">
        <v>0.45406400000000013</v>
      </c>
      <c r="AQ71">
        <v>9.6680682539682525</v>
      </c>
      <c r="AR71">
        <v>10.446317934782607</v>
      </c>
      <c r="AS71">
        <v>9.3449613440380634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604.15624707276243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9.3599999999999977</v>
      </c>
      <c r="L72">
        <v>384.68</v>
      </c>
      <c r="M72">
        <v>27.21</v>
      </c>
      <c r="N72">
        <v>35.116931679189236</v>
      </c>
      <c r="O72">
        <v>0</v>
      </c>
      <c r="P72">
        <v>29.007057510903742</v>
      </c>
      <c r="Q72">
        <v>5.96</v>
      </c>
      <c r="R72">
        <v>12.536242133652978</v>
      </c>
      <c r="S72">
        <v>7.71</v>
      </c>
      <c r="T72">
        <v>0</v>
      </c>
      <c r="U72">
        <v>24.720000000000002</v>
      </c>
      <c r="V72">
        <v>4.6869306282722514</v>
      </c>
      <c r="W72">
        <v>13.55</v>
      </c>
      <c r="X72">
        <v>43.37</v>
      </c>
      <c r="Y72">
        <v>0</v>
      </c>
      <c r="Z72">
        <v>1.9268181818181818</v>
      </c>
      <c r="AA72">
        <v>0</v>
      </c>
      <c r="AB72">
        <v>3.8936309077269313</v>
      </c>
      <c r="AC72">
        <v>2.8625969844510757</v>
      </c>
      <c r="AD72">
        <v>0</v>
      </c>
      <c r="AE72">
        <v>4.8721907645722942</v>
      </c>
      <c r="AF72">
        <v>2.6230983772819472</v>
      </c>
      <c r="AG72">
        <v>12.376312000000002</v>
      </c>
      <c r="AH72">
        <v>6.9152815205913409</v>
      </c>
      <c r="AI72">
        <v>4.8203660644147686</v>
      </c>
      <c r="AJ72">
        <v>0</v>
      </c>
      <c r="AK72">
        <v>15.081156816390857</v>
      </c>
      <c r="AL72">
        <v>0</v>
      </c>
      <c r="AM72">
        <v>4.6760390097524382</v>
      </c>
      <c r="AN72">
        <v>0.67982226868792484</v>
      </c>
      <c r="AO72">
        <v>0</v>
      </c>
      <c r="AP72">
        <v>0.45406400000000013</v>
      </c>
      <c r="AQ72">
        <v>9.6680682539682525</v>
      </c>
      <c r="AR72">
        <v>10.446317934782607</v>
      </c>
      <c r="AS72">
        <v>9.3449613440380634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688.5478863804949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</v>
      </c>
      <c r="L73">
        <v>408.19</v>
      </c>
      <c r="M73">
        <v>27.21</v>
      </c>
      <c r="N73">
        <v>35.116931679189236</v>
      </c>
      <c r="O73">
        <v>0</v>
      </c>
      <c r="P73">
        <v>29.007057510903742</v>
      </c>
      <c r="Q73">
        <v>5.96</v>
      </c>
      <c r="R73">
        <v>12.536242133652978</v>
      </c>
      <c r="S73">
        <v>7.71</v>
      </c>
      <c r="T73">
        <v>0</v>
      </c>
      <c r="U73">
        <v>24.720000000000002</v>
      </c>
      <c r="V73">
        <v>4.6869306282722514</v>
      </c>
      <c r="W73">
        <v>13.55</v>
      </c>
      <c r="X73">
        <v>43.37</v>
      </c>
      <c r="Y73">
        <v>0</v>
      </c>
      <c r="Z73">
        <v>1.9268181818181818</v>
      </c>
      <c r="AA73">
        <v>0</v>
      </c>
      <c r="AB73">
        <v>7.7872618154538626</v>
      </c>
      <c r="AC73">
        <v>2.8625969844510757</v>
      </c>
      <c r="AD73">
        <v>0</v>
      </c>
      <c r="AE73">
        <v>4.8721907645722942</v>
      </c>
      <c r="AF73">
        <v>2.6230983772819472</v>
      </c>
      <c r="AG73">
        <v>12.376312000000002</v>
      </c>
      <c r="AH73">
        <v>13.830563041182682</v>
      </c>
      <c r="AI73">
        <v>1.0555098193244306</v>
      </c>
      <c r="AJ73">
        <v>0</v>
      </c>
      <c r="AK73">
        <v>15.081156816390857</v>
      </c>
      <c r="AL73">
        <v>0</v>
      </c>
      <c r="AM73">
        <v>4.6760390097524382</v>
      </c>
      <c r="AN73">
        <v>0.67982226868792484</v>
      </c>
      <c r="AO73">
        <v>0</v>
      </c>
      <c r="AP73">
        <v>0.45406400000000013</v>
      </c>
      <c r="AQ73">
        <v>9.6680682539682525</v>
      </c>
      <c r="AR73">
        <v>10.446317934782607</v>
      </c>
      <c r="AS73">
        <v>9.3449613440380634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714.741942563723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9.3599999999999977</v>
      </c>
      <c r="L74">
        <v>411.55</v>
      </c>
      <c r="M74">
        <v>27.21</v>
      </c>
      <c r="N74">
        <v>35.116931679189236</v>
      </c>
      <c r="O74">
        <v>0</v>
      </c>
      <c r="P74">
        <v>29.007057510903742</v>
      </c>
      <c r="Q74">
        <v>5.96</v>
      </c>
      <c r="R74">
        <v>12.536242133652978</v>
      </c>
      <c r="S74">
        <v>7.71</v>
      </c>
      <c r="T74">
        <v>0</v>
      </c>
      <c r="U74">
        <v>24.720000000000002</v>
      </c>
      <c r="V74">
        <v>4.6869306282722514</v>
      </c>
      <c r="W74">
        <v>13.55</v>
      </c>
      <c r="X74">
        <v>43.37</v>
      </c>
      <c r="Y74">
        <v>0</v>
      </c>
      <c r="Z74">
        <v>1.9268181818181818</v>
      </c>
      <c r="AA74">
        <v>3.9018734177215193</v>
      </c>
      <c r="AB74">
        <v>7.7872618154538626</v>
      </c>
      <c r="AC74">
        <v>2.8625969844510757</v>
      </c>
      <c r="AD74">
        <v>2.340983345950038</v>
      </c>
      <c r="AE74">
        <v>4.8721907645722942</v>
      </c>
      <c r="AF74">
        <v>2.6230983772819472</v>
      </c>
      <c r="AG74">
        <v>12.376312000000002</v>
      </c>
      <c r="AH74">
        <v>20.745844561774025</v>
      </c>
      <c r="AI74">
        <v>1.0555098193244306</v>
      </c>
      <c r="AJ74">
        <v>0</v>
      </c>
      <c r="AK74">
        <v>15.081156816390857</v>
      </c>
      <c r="AL74">
        <v>0</v>
      </c>
      <c r="AM74">
        <v>4.6760390097524382</v>
      </c>
      <c r="AN74">
        <v>0.67982226868792484</v>
      </c>
      <c r="AO74">
        <v>0</v>
      </c>
      <c r="AP74">
        <v>0.45406400000000013</v>
      </c>
      <c r="AQ74">
        <v>9.6680682539682525</v>
      </c>
      <c r="AR74">
        <v>10.446317934782607</v>
      </c>
      <c r="AS74">
        <v>9.3449613440380634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735.62008084798595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8.5399999999999974</v>
      </c>
      <c r="L75">
        <v>411.41109769555334</v>
      </c>
      <c r="M75">
        <v>27.21</v>
      </c>
      <c r="N75">
        <v>35.116931679189236</v>
      </c>
      <c r="O75">
        <v>0</v>
      </c>
      <c r="P75">
        <v>29.007057510903742</v>
      </c>
      <c r="Q75">
        <v>5.6630694143167037</v>
      </c>
      <c r="R75">
        <v>11.606931007137193</v>
      </c>
      <c r="S75">
        <v>7.1330418088737195</v>
      </c>
      <c r="T75">
        <v>0</v>
      </c>
      <c r="U75">
        <v>24.720000000000002</v>
      </c>
      <c r="V75">
        <v>4.6869306282722514</v>
      </c>
      <c r="W75">
        <v>13.55</v>
      </c>
      <c r="X75">
        <v>43.37</v>
      </c>
      <c r="Y75">
        <v>0</v>
      </c>
      <c r="Z75">
        <v>3.8567045454545457</v>
      </c>
      <c r="AA75">
        <v>7.2638649789029532</v>
      </c>
      <c r="AB75">
        <v>11.683960990247561</v>
      </c>
      <c r="AC75">
        <v>5.7221258049316779</v>
      </c>
      <c r="AD75">
        <v>4.6850348221044662</v>
      </c>
      <c r="AE75">
        <v>9.7443815291445883</v>
      </c>
      <c r="AF75">
        <v>5.2492647058823527</v>
      </c>
      <c r="AG75">
        <v>12.376312000000002</v>
      </c>
      <c r="AH75">
        <v>27.661126082365364</v>
      </c>
      <c r="AI75">
        <v>1.0555098193244306</v>
      </c>
      <c r="AJ75">
        <v>0</v>
      </c>
      <c r="AK75">
        <v>15.081156816390857</v>
      </c>
      <c r="AL75">
        <v>0</v>
      </c>
      <c r="AM75">
        <v>4.6760390097524382</v>
      </c>
      <c r="AN75">
        <v>0.67982226868792484</v>
      </c>
      <c r="AO75">
        <v>0</v>
      </c>
      <c r="AP75">
        <v>0.45406400000000013</v>
      </c>
      <c r="AQ75">
        <v>9.6680682539682525</v>
      </c>
      <c r="AR75">
        <v>10.446317934782607</v>
      </c>
      <c r="AS75">
        <v>9.3449613440380634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761.66377465022435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9.02</v>
      </c>
      <c r="L76">
        <v>411.56</v>
      </c>
      <c r="M76">
        <v>27.21</v>
      </c>
      <c r="N76">
        <v>35.116931679189236</v>
      </c>
      <c r="O76">
        <v>0</v>
      </c>
      <c r="P76">
        <v>29.007057510903742</v>
      </c>
      <c r="Q76">
        <v>5.75</v>
      </c>
      <c r="R76">
        <v>12.536930983847283</v>
      </c>
      <c r="S76">
        <v>7.71</v>
      </c>
      <c r="T76">
        <v>0</v>
      </c>
      <c r="U76">
        <v>24.720000000000002</v>
      </c>
      <c r="V76">
        <v>4.6869306282722514</v>
      </c>
      <c r="W76">
        <v>13.55</v>
      </c>
      <c r="X76">
        <v>43.37</v>
      </c>
      <c r="Y76">
        <v>0</v>
      </c>
      <c r="Z76">
        <v>5.7835227272727279</v>
      </c>
      <c r="AA76">
        <v>12.460227848101265</v>
      </c>
      <c r="AB76">
        <v>11.683960990247561</v>
      </c>
      <c r="AC76">
        <v>8.5939272812941745</v>
      </c>
      <c r="AD76">
        <v>5.4029772899318695</v>
      </c>
      <c r="AE76">
        <v>14.616572293716882</v>
      </c>
      <c r="AF76">
        <v>11.544700811359029</v>
      </c>
      <c r="AG76">
        <v>12.376312000000002</v>
      </c>
      <c r="AH76">
        <v>34.576407602956714</v>
      </c>
      <c r="AI76">
        <v>1.0555098193244306</v>
      </c>
      <c r="AJ76">
        <v>0</v>
      </c>
      <c r="AK76">
        <v>15.081156816390857</v>
      </c>
      <c r="AL76">
        <v>0</v>
      </c>
      <c r="AM76">
        <v>4.6760390097524382</v>
      </c>
      <c r="AN76">
        <v>0.67982226868792484</v>
      </c>
      <c r="AO76">
        <v>0</v>
      </c>
      <c r="AP76">
        <v>0.45406400000000013</v>
      </c>
      <c r="AQ76">
        <v>12.628933333333329</v>
      </c>
      <c r="AR76">
        <v>11.753258152173915</v>
      </c>
      <c r="AS76">
        <v>9.3449613440380634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796.9502043907936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9.02</v>
      </c>
      <c r="L77">
        <v>411.56</v>
      </c>
      <c r="M77">
        <v>27.21</v>
      </c>
      <c r="N77">
        <v>35.116931679189236</v>
      </c>
      <c r="O77">
        <v>0</v>
      </c>
      <c r="P77">
        <v>29.007057510903742</v>
      </c>
      <c r="Q77">
        <v>5.75</v>
      </c>
      <c r="R77">
        <v>12.536930983847283</v>
      </c>
      <c r="S77">
        <v>7.71</v>
      </c>
      <c r="T77">
        <v>0</v>
      </c>
      <c r="U77">
        <v>24.720000000000002</v>
      </c>
      <c r="V77">
        <v>4.6869306282722514</v>
      </c>
      <c r="W77">
        <v>13.55</v>
      </c>
      <c r="X77">
        <v>43.37</v>
      </c>
      <c r="Y77">
        <v>0</v>
      </c>
      <c r="Z77">
        <v>5.7835227272727279</v>
      </c>
      <c r="AA77">
        <v>12.460227848101265</v>
      </c>
      <c r="AB77">
        <v>11.683960990247561</v>
      </c>
      <c r="AC77">
        <v>8.5939272812941745</v>
      </c>
      <c r="AD77">
        <v>10.805954579863739</v>
      </c>
      <c r="AE77">
        <v>14.616572293716882</v>
      </c>
      <c r="AF77">
        <v>11.544700811359029</v>
      </c>
      <c r="AG77">
        <v>12.376312000000002</v>
      </c>
      <c r="AH77">
        <v>41.497825131995775</v>
      </c>
      <c r="AI77">
        <v>1.0555098193244306</v>
      </c>
      <c r="AJ77">
        <v>0</v>
      </c>
      <c r="AK77">
        <v>15.081156816390857</v>
      </c>
      <c r="AL77">
        <v>0</v>
      </c>
      <c r="AM77">
        <v>4.6760390097524382</v>
      </c>
      <c r="AN77">
        <v>0.67982226868792484</v>
      </c>
      <c r="AO77">
        <v>0</v>
      </c>
      <c r="AP77">
        <v>0.45406400000000013</v>
      </c>
      <c r="AQ77">
        <v>12.628933333333329</v>
      </c>
      <c r="AR77">
        <v>11.753258152173915</v>
      </c>
      <c r="AS77">
        <v>9.3449613440380634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809.27459920976457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9.02</v>
      </c>
      <c r="L78">
        <v>411.56</v>
      </c>
      <c r="M78">
        <v>27.21</v>
      </c>
      <c r="N78">
        <v>35.116931679189236</v>
      </c>
      <c r="O78">
        <v>0</v>
      </c>
      <c r="P78">
        <v>29.007057510903742</v>
      </c>
      <c r="Q78">
        <v>5.75</v>
      </c>
      <c r="R78">
        <v>12.536930983847283</v>
      </c>
      <c r="S78">
        <v>7.71</v>
      </c>
      <c r="T78">
        <v>0</v>
      </c>
      <c r="U78">
        <v>24.720000000000002</v>
      </c>
      <c r="V78">
        <v>4.6869306282722514</v>
      </c>
      <c r="W78">
        <v>13.55</v>
      </c>
      <c r="X78">
        <v>43.37</v>
      </c>
      <c r="Y78">
        <v>0</v>
      </c>
      <c r="Z78">
        <v>5.7835227272727279</v>
      </c>
      <c r="AA78">
        <v>12.460227848101265</v>
      </c>
      <c r="AB78">
        <v>11.683960990247561</v>
      </c>
      <c r="AC78">
        <v>8.5939272812941745</v>
      </c>
      <c r="AD78">
        <v>10.805954579863739</v>
      </c>
      <c r="AE78">
        <v>14.616572293716882</v>
      </c>
      <c r="AF78">
        <v>11.544700811359029</v>
      </c>
      <c r="AG78">
        <v>12.376312000000002</v>
      </c>
      <c r="AH78">
        <v>41.497825131995775</v>
      </c>
      <c r="AI78">
        <v>1.0555098193244306</v>
      </c>
      <c r="AJ78">
        <v>0</v>
      </c>
      <c r="AK78">
        <v>15.081156816390857</v>
      </c>
      <c r="AL78">
        <v>0</v>
      </c>
      <c r="AM78">
        <v>4.6760390097524382</v>
      </c>
      <c r="AN78">
        <v>0.67982226868792484</v>
      </c>
      <c r="AO78">
        <v>0</v>
      </c>
      <c r="AP78">
        <v>0.45406400000000013</v>
      </c>
      <c r="AQ78">
        <v>12.628933333333329</v>
      </c>
      <c r="AR78">
        <v>11.753258152173915</v>
      </c>
      <c r="AS78">
        <v>9.3449613440380634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809.27459920976457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9.02</v>
      </c>
      <c r="L79">
        <v>411.56</v>
      </c>
      <c r="M79">
        <v>27.21</v>
      </c>
      <c r="N79">
        <v>35.116931679189236</v>
      </c>
      <c r="O79">
        <v>0</v>
      </c>
      <c r="P79">
        <v>29.007057510903742</v>
      </c>
      <c r="Q79">
        <v>5.75</v>
      </c>
      <c r="R79">
        <v>12.536930983847283</v>
      </c>
      <c r="S79">
        <v>7.71</v>
      </c>
      <c r="T79">
        <v>0</v>
      </c>
      <c r="U79">
        <v>24.720000000000002</v>
      </c>
      <c r="V79">
        <v>4.6869306282722514</v>
      </c>
      <c r="W79">
        <v>13.55</v>
      </c>
      <c r="X79">
        <v>43.37</v>
      </c>
      <c r="Y79">
        <v>0</v>
      </c>
      <c r="Z79">
        <v>5.7835227272727279</v>
      </c>
      <c r="AA79">
        <v>12.460227848101265</v>
      </c>
      <c r="AB79">
        <v>11.683960990247561</v>
      </c>
      <c r="AC79">
        <v>8.5939272812941745</v>
      </c>
      <c r="AD79">
        <v>10.805954579863739</v>
      </c>
      <c r="AE79">
        <v>14.616572293716882</v>
      </c>
      <c r="AF79">
        <v>11.544700811359029</v>
      </c>
      <c r="AG79">
        <v>12.376312000000002</v>
      </c>
      <c r="AH79">
        <v>41.497825131995775</v>
      </c>
      <c r="AI79">
        <v>1.129150039277298</v>
      </c>
      <c r="AJ79">
        <v>0</v>
      </c>
      <c r="AK79">
        <v>15.081156816390857</v>
      </c>
      <c r="AL79">
        <v>0</v>
      </c>
      <c r="AM79">
        <v>4.6760390097524382</v>
      </c>
      <c r="AN79">
        <v>0.67982226868792484</v>
      </c>
      <c r="AO79">
        <v>0</v>
      </c>
      <c r="AP79">
        <v>0.45406400000000013</v>
      </c>
      <c r="AQ79">
        <v>12.628933333333329</v>
      </c>
      <c r="AR79">
        <v>11.753258152173915</v>
      </c>
      <c r="AS79">
        <v>9.3449613440380634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809.34823942971741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9.02</v>
      </c>
      <c r="L80">
        <v>411.56</v>
      </c>
      <c r="M80">
        <v>27.21</v>
      </c>
      <c r="N80">
        <v>35.116931679189236</v>
      </c>
      <c r="O80">
        <v>0</v>
      </c>
      <c r="P80">
        <v>29.007057510903742</v>
      </c>
      <c r="Q80">
        <v>5.75</v>
      </c>
      <c r="R80">
        <v>12.536930983847283</v>
      </c>
      <c r="S80">
        <v>7.71</v>
      </c>
      <c r="T80">
        <v>0</v>
      </c>
      <c r="U80">
        <v>24.720000000000002</v>
      </c>
      <c r="V80">
        <v>4.6869306282722514</v>
      </c>
      <c r="W80">
        <v>13.55</v>
      </c>
      <c r="X80">
        <v>43.37</v>
      </c>
      <c r="Y80">
        <v>0</v>
      </c>
      <c r="Z80">
        <v>5.7835227272727279</v>
      </c>
      <c r="AA80">
        <v>12.460227848101265</v>
      </c>
      <c r="AB80">
        <v>11.683960990247561</v>
      </c>
      <c r="AC80">
        <v>8.5939272812941745</v>
      </c>
      <c r="AD80">
        <v>10.805954579863739</v>
      </c>
      <c r="AE80">
        <v>14.616572293716882</v>
      </c>
      <c r="AF80">
        <v>11.544700811359029</v>
      </c>
      <c r="AG80">
        <v>12.376312000000002</v>
      </c>
      <c r="AH80">
        <v>41.497825131995775</v>
      </c>
      <c r="AI80">
        <v>4.8909379418695993</v>
      </c>
      <c r="AJ80">
        <v>0</v>
      </c>
      <c r="AK80">
        <v>15.081156816390857</v>
      </c>
      <c r="AL80">
        <v>0</v>
      </c>
      <c r="AM80">
        <v>4.6760390097524382</v>
      </c>
      <c r="AN80">
        <v>0.67982226868792484</v>
      </c>
      <c r="AO80">
        <v>0</v>
      </c>
      <c r="AP80">
        <v>0.45406400000000013</v>
      </c>
      <c r="AQ80">
        <v>12.628933333333329</v>
      </c>
      <c r="AR80">
        <v>10.446317934782607</v>
      </c>
      <c r="AS80">
        <v>9.3449613440380634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811.80308711491853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9.02</v>
      </c>
      <c r="L81">
        <v>454.23</v>
      </c>
      <c r="M81">
        <v>27.21</v>
      </c>
      <c r="N81">
        <v>35.116931679189236</v>
      </c>
      <c r="O81">
        <v>0</v>
      </c>
      <c r="P81">
        <v>29.007057510903742</v>
      </c>
      <c r="Q81">
        <v>5.75</v>
      </c>
      <c r="R81">
        <v>12.536930983847283</v>
      </c>
      <c r="S81">
        <v>7.71</v>
      </c>
      <c r="T81">
        <v>0</v>
      </c>
      <c r="U81">
        <v>24.720000000000002</v>
      </c>
      <c r="V81">
        <v>4.3169318181818186</v>
      </c>
      <c r="W81">
        <v>13.55</v>
      </c>
      <c r="X81">
        <v>43.37</v>
      </c>
      <c r="Y81">
        <v>0</v>
      </c>
      <c r="Z81">
        <v>5.7835227272727279</v>
      </c>
      <c r="AA81">
        <v>12.460227848101265</v>
      </c>
      <c r="AB81">
        <v>11.683960990247561</v>
      </c>
      <c r="AC81">
        <v>8.5939272812941745</v>
      </c>
      <c r="AD81">
        <v>8.1059999999999999</v>
      </c>
      <c r="AE81">
        <v>14.616572293716882</v>
      </c>
      <c r="AF81">
        <v>11.544700811359029</v>
      </c>
      <c r="AG81">
        <v>12.376312000000002</v>
      </c>
      <c r="AH81">
        <v>34.576407602956714</v>
      </c>
      <c r="AI81">
        <v>4.8909379418695993</v>
      </c>
      <c r="AJ81">
        <v>0</v>
      </c>
      <c r="AK81">
        <v>15.081156816390857</v>
      </c>
      <c r="AL81">
        <v>0</v>
      </c>
      <c r="AM81">
        <v>4.6760390097524382</v>
      </c>
      <c r="AN81">
        <v>0.67982226868792484</v>
      </c>
      <c r="AO81">
        <v>0</v>
      </c>
      <c r="AP81">
        <v>0.45406400000000013</v>
      </c>
      <c r="AQ81">
        <v>12.628933333333329</v>
      </c>
      <c r="AR81">
        <v>10.446317934782607</v>
      </c>
      <c r="AS81">
        <v>9.3449613440380634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844.48171619592529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9.02</v>
      </c>
      <c r="L82">
        <v>454.23</v>
      </c>
      <c r="M82">
        <v>27.21</v>
      </c>
      <c r="N82">
        <v>35.116931679189236</v>
      </c>
      <c r="O82">
        <v>0</v>
      </c>
      <c r="P82">
        <v>29.007057510903742</v>
      </c>
      <c r="Q82">
        <v>5.75</v>
      </c>
      <c r="R82">
        <v>12.536930983847283</v>
      </c>
      <c r="S82">
        <v>7.71</v>
      </c>
      <c r="T82">
        <v>0</v>
      </c>
      <c r="U82">
        <v>24.720000000000002</v>
      </c>
      <c r="V82">
        <v>4.3169318181818186</v>
      </c>
      <c r="W82">
        <v>13.55</v>
      </c>
      <c r="X82">
        <v>43.37</v>
      </c>
      <c r="Y82">
        <v>0</v>
      </c>
      <c r="Z82">
        <v>5.7835227272727279</v>
      </c>
      <c r="AA82">
        <v>12.460227848101265</v>
      </c>
      <c r="AB82">
        <v>11.683960990247561</v>
      </c>
      <c r="AC82">
        <v>8.5939272812941745</v>
      </c>
      <c r="AD82">
        <v>5.4029772899318695</v>
      </c>
      <c r="AE82">
        <v>14.616572293716882</v>
      </c>
      <c r="AF82">
        <v>11.544700811359029</v>
      </c>
      <c r="AG82">
        <v>12.376312000000002</v>
      </c>
      <c r="AH82">
        <v>27.661126082365364</v>
      </c>
      <c r="AI82">
        <v>4.8909379418695993</v>
      </c>
      <c r="AJ82">
        <v>0</v>
      </c>
      <c r="AK82">
        <v>15.081156816390857</v>
      </c>
      <c r="AL82">
        <v>0</v>
      </c>
      <c r="AM82">
        <v>4.6760390097524382</v>
      </c>
      <c r="AN82">
        <v>0.67982226868792484</v>
      </c>
      <c r="AO82">
        <v>0</v>
      </c>
      <c r="AP82">
        <v>0.45406400000000013</v>
      </c>
      <c r="AQ82">
        <v>12.628933333333329</v>
      </c>
      <c r="AR82">
        <v>10.446317934782607</v>
      </c>
      <c r="AS82">
        <v>9.3449613440380634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834.86341196526587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9.02</v>
      </c>
      <c r="L83">
        <v>454.23</v>
      </c>
      <c r="M83">
        <v>27.21</v>
      </c>
      <c r="N83">
        <v>35.116931679189236</v>
      </c>
      <c r="O83">
        <v>0</v>
      </c>
      <c r="P83">
        <v>29.007057510903742</v>
      </c>
      <c r="Q83">
        <v>5.75</v>
      </c>
      <c r="R83">
        <v>12.536930983847283</v>
      </c>
      <c r="S83">
        <v>7.71</v>
      </c>
      <c r="T83">
        <v>0</v>
      </c>
      <c r="U83">
        <v>24.720000000000002</v>
      </c>
      <c r="V83">
        <v>4.3169318181818186</v>
      </c>
      <c r="W83">
        <v>13.55</v>
      </c>
      <c r="X83">
        <v>43.37</v>
      </c>
      <c r="Y83">
        <v>0</v>
      </c>
      <c r="Z83">
        <v>3.8567045454545457</v>
      </c>
      <c r="AA83">
        <v>12.460227848101265</v>
      </c>
      <c r="AB83">
        <v>11.683960990247561</v>
      </c>
      <c r="AC83">
        <v>5.7221258049316779</v>
      </c>
      <c r="AD83">
        <v>5.4029772899318695</v>
      </c>
      <c r="AE83">
        <v>9.7443815291445883</v>
      </c>
      <c r="AF83">
        <v>5.3934584178498985</v>
      </c>
      <c r="AG83">
        <v>12.376312000000002</v>
      </c>
      <c r="AH83">
        <v>20.745844561774025</v>
      </c>
      <c r="AI83">
        <v>4.8909379418695993</v>
      </c>
      <c r="AJ83">
        <v>0</v>
      </c>
      <c r="AK83">
        <v>15.081156816390857</v>
      </c>
      <c r="AL83">
        <v>0</v>
      </c>
      <c r="AM83">
        <v>4.6760390097524382</v>
      </c>
      <c r="AN83">
        <v>0.67982226868792484</v>
      </c>
      <c r="AO83">
        <v>0</v>
      </c>
      <c r="AP83">
        <v>0.45406400000000013</v>
      </c>
      <c r="AQ83">
        <v>12.628933333333329</v>
      </c>
      <c r="AR83">
        <v>10.446317934782607</v>
      </c>
      <c r="AS83">
        <v>9.3449613440380634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812.1260776284123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9.02</v>
      </c>
      <c r="L84">
        <v>477.62891398070224</v>
      </c>
      <c r="M84">
        <v>27.21</v>
      </c>
      <c r="N84">
        <v>35.116931679189236</v>
      </c>
      <c r="O84">
        <v>0</v>
      </c>
      <c r="P84">
        <v>29.007057510903742</v>
      </c>
      <c r="Q84">
        <v>5.75</v>
      </c>
      <c r="R84">
        <v>12.536930983847283</v>
      </c>
      <c r="S84">
        <v>7.71</v>
      </c>
      <c r="T84">
        <v>0</v>
      </c>
      <c r="U84">
        <v>24.720000000000002</v>
      </c>
      <c r="V84">
        <v>4.3169318181818186</v>
      </c>
      <c r="W84">
        <v>13.55</v>
      </c>
      <c r="X84">
        <v>43.37</v>
      </c>
      <c r="Y84">
        <v>0</v>
      </c>
      <c r="Z84">
        <v>3.8567045454545457</v>
      </c>
      <c r="AA84">
        <v>12.460227848101265</v>
      </c>
      <c r="AB84">
        <v>11.683960990247561</v>
      </c>
      <c r="AC84">
        <v>2.8625969844510757</v>
      </c>
      <c r="AD84">
        <v>4.6850348221044662</v>
      </c>
      <c r="AE84">
        <v>9.7443815291445883</v>
      </c>
      <c r="AF84">
        <v>2.6230983772819472</v>
      </c>
      <c r="AG84">
        <v>12.376312000000002</v>
      </c>
      <c r="AH84">
        <v>20.745844561774025</v>
      </c>
      <c r="AI84">
        <v>4.8909379418695993</v>
      </c>
      <c r="AJ84">
        <v>0</v>
      </c>
      <c r="AK84">
        <v>15.081156816390857</v>
      </c>
      <c r="AL84">
        <v>0</v>
      </c>
      <c r="AM84">
        <v>4.6760390097524382</v>
      </c>
      <c r="AN84">
        <v>0.67982226868792484</v>
      </c>
      <c r="AO84">
        <v>0</v>
      </c>
      <c r="AP84">
        <v>0.45406400000000013</v>
      </c>
      <c r="AQ84">
        <v>12.628933333333329</v>
      </c>
      <c r="AR84">
        <v>10.446317934782607</v>
      </c>
      <c r="AS84">
        <v>9.3449613440380634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829.17716028023881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9.02</v>
      </c>
      <c r="L85">
        <v>477.62891398070224</v>
      </c>
      <c r="M85">
        <v>27.21</v>
      </c>
      <c r="N85">
        <v>35.116931679189236</v>
      </c>
      <c r="O85">
        <v>0</v>
      </c>
      <c r="P85">
        <v>29.007057510903742</v>
      </c>
      <c r="Q85">
        <v>6.1831227892875189</v>
      </c>
      <c r="R85">
        <v>12.536930983847283</v>
      </c>
      <c r="S85">
        <v>7.71</v>
      </c>
      <c r="T85">
        <v>0</v>
      </c>
      <c r="U85">
        <v>24.720000000000002</v>
      </c>
      <c r="V85">
        <v>4.3169318181818186</v>
      </c>
      <c r="W85">
        <v>13.55</v>
      </c>
      <c r="X85">
        <v>43.37</v>
      </c>
      <c r="Y85">
        <v>0</v>
      </c>
      <c r="Z85">
        <v>1.9268181818181818</v>
      </c>
      <c r="AA85">
        <v>12.460227848101265</v>
      </c>
      <c r="AB85">
        <v>3.8936309077269313</v>
      </c>
      <c r="AC85">
        <v>2.8625969844510757</v>
      </c>
      <c r="AD85">
        <v>2.340983345950038</v>
      </c>
      <c r="AE85">
        <v>9.7443815291445883</v>
      </c>
      <c r="AF85">
        <v>2.6230983772819472</v>
      </c>
      <c r="AG85">
        <v>12.376312000000002</v>
      </c>
      <c r="AH85">
        <v>13.830563041182682</v>
      </c>
      <c r="AI85">
        <v>4.8909379418695993</v>
      </c>
      <c r="AJ85">
        <v>0</v>
      </c>
      <c r="AK85">
        <v>15.081156816390857</v>
      </c>
      <c r="AL85">
        <v>0</v>
      </c>
      <c r="AM85">
        <v>4.6760390097524382</v>
      </c>
      <c r="AN85">
        <v>0.67982226868792484</v>
      </c>
      <c r="AO85">
        <v>0</v>
      </c>
      <c r="AP85">
        <v>0.45406400000000013</v>
      </c>
      <c r="AQ85">
        <v>12.628933333333329</v>
      </c>
      <c r="AR85">
        <v>10.446317934782607</v>
      </c>
      <c r="AS85">
        <v>9.3449613440380634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810.6307336266234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9.02</v>
      </c>
      <c r="L86">
        <v>477.62891398070224</v>
      </c>
      <c r="M86">
        <v>27.21</v>
      </c>
      <c r="N86">
        <v>35.116931679189236</v>
      </c>
      <c r="O86">
        <v>0</v>
      </c>
      <c r="P86">
        <v>29.007057510903742</v>
      </c>
      <c r="Q86">
        <v>6.28</v>
      </c>
      <c r="R86">
        <v>12.536930983847283</v>
      </c>
      <c r="S86">
        <v>7.71</v>
      </c>
      <c r="T86">
        <v>0</v>
      </c>
      <c r="U86">
        <v>24.720000000000002</v>
      </c>
      <c r="V86">
        <v>4.3169318181818186</v>
      </c>
      <c r="W86">
        <v>13.55</v>
      </c>
      <c r="X86">
        <v>43.37</v>
      </c>
      <c r="Y86">
        <v>0</v>
      </c>
      <c r="Z86">
        <v>1.9268181818181818</v>
      </c>
      <c r="AA86">
        <v>12.460227848101265</v>
      </c>
      <c r="AB86">
        <v>3.8936309077269313</v>
      </c>
      <c r="AC86">
        <v>2.8625969844510757</v>
      </c>
      <c r="AD86">
        <v>0</v>
      </c>
      <c r="AE86">
        <v>9.7443815291445883</v>
      </c>
      <c r="AF86">
        <v>2.6230983772819472</v>
      </c>
      <c r="AG86">
        <v>12.376312000000002</v>
      </c>
      <c r="AH86">
        <v>13.830563041182682</v>
      </c>
      <c r="AI86">
        <v>1.0555098193244306</v>
      </c>
      <c r="AJ86">
        <v>0</v>
      </c>
      <c r="AK86">
        <v>15.081156816390857</v>
      </c>
      <c r="AL86">
        <v>0</v>
      </c>
      <c r="AM86">
        <v>4.6760390097524382</v>
      </c>
      <c r="AN86">
        <v>0.67982226868792484</v>
      </c>
      <c r="AO86">
        <v>0</v>
      </c>
      <c r="AP86">
        <v>0.45406400000000013</v>
      </c>
      <c r="AQ86">
        <v>9.6680682539682525</v>
      </c>
      <c r="AR86">
        <v>10.446317934782607</v>
      </c>
      <c r="AS86">
        <v>9.3449613440380634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801.59033428947566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9.02</v>
      </c>
      <c r="L87">
        <v>477.62891398070224</v>
      </c>
      <c r="M87">
        <v>27.21</v>
      </c>
      <c r="N87">
        <v>35.116931679189236</v>
      </c>
      <c r="O87">
        <v>0</v>
      </c>
      <c r="P87">
        <v>29.007057510903742</v>
      </c>
      <c r="Q87">
        <v>6.17</v>
      </c>
      <c r="R87">
        <v>12.536930983847283</v>
      </c>
      <c r="S87">
        <v>7.71</v>
      </c>
      <c r="T87">
        <v>0</v>
      </c>
      <c r="U87">
        <v>24.720000000000002</v>
      </c>
      <c r="V87">
        <v>4.3169318181818186</v>
      </c>
      <c r="W87">
        <v>13.55</v>
      </c>
      <c r="X87">
        <v>43.37</v>
      </c>
      <c r="Y87">
        <v>0</v>
      </c>
      <c r="Z87">
        <v>1.9268181818181818</v>
      </c>
      <c r="AA87">
        <v>12.460227848101265</v>
      </c>
      <c r="AB87">
        <v>3.8936309077269313</v>
      </c>
      <c r="AC87">
        <v>2.8625969844510757</v>
      </c>
      <c r="AD87">
        <v>0</v>
      </c>
      <c r="AE87">
        <v>4.8721907645722942</v>
      </c>
      <c r="AF87">
        <v>2.6230983772819472</v>
      </c>
      <c r="AG87">
        <v>12.376312000000002</v>
      </c>
      <c r="AH87">
        <v>11.342411615628301</v>
      </c>
      <c r="AI87">
        <v>1.0555098193244306</v>
      </c>
      <c r="AJ87">
        <v>0</v>
      </c>
      <c r="AK87">
        <v>15.081156816390857</v>
      </c>
      <c r="AL87">
        <v>0</v>
      </c>
      <c r="AM87">
        <v>4.6760390097524382</v>
      </c>
      <c r="AN87">
        <v>0.67982226868792484</v>
      </c>
      <c r="AO87">
        <v>0</v>
      </c>
      <c r="AP87">
        <v>0.45406400000000013</v>
      </c>
      <c r="AQ87">
        <v>9.6680682539682525</v>
      </c>
      <c r="AR87">
        <v>10.283717391304348</v>
      </c>
      <c r="AS87">
        <v>9.3449613440380634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793.95739155587069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9.0200000000000014</v>
      </c>
      <c r="L88">
        <v>477.62891398070224</v>
      </c>
      <c r="M88">
        <v>27.21</v>
      </c>
      <c r="N88">
        <v>35.116931679189236</v>
      </c>
      <c r="O88">
        <v>0</v>
      </c>
      <c r="P88">
        <v>29.007057510903742</v>
      </c>
      <c r="Q88">
        <v>6.17</v>
      </c>
      <c r="R88">
        <v>12.536930983847283</v>
      </c>
      <c r="S88">
        <v>7.71</v>
      </c>
      <c r="T88">
        <v>0</v>
      </c>
      <c r="U88">
        <v>24.720000000000002</v>
      </c>
      <c r="V88">
        <v>4.3169318181818186</v>
      </c>
      <c r="W88">
        <v>13.55</v>
      </c>
      <c r="X88">
        <v>43.37</v>
      </c>
      <c r="Y88">
        <v>0</v>
      </c>
      <c r="Z88">
        <v>1.9268181818181818</v>
      </c>
      <c r="AA88">
        <v>12.460227848101265</v>
      </c>
      <c r="AB88">
        <v>3.8936309077269313</v>
      </c>
      <c r="AC88">
        <v>2.8625969844510757</v>
      </c>
      <c r="AD88">
        <v>0</v>
      </c>
      <c r="AE88">
        <v>4.8721907645722942</v>
      </c>
      <c r="AF88">
        <v>2.6230983772819472</v>
      </c>
      <c r="AG88">
        <v>12.376312000000002</v>
      </c>
      <c r="AH88">
        <v>5.5991077085533263</v>
      </c>
      <c r="AI88">
        <v>1.0555098193244306</v>
      </c>
      <c r="AJ88">
        <v>0</v>
      </c>
      <c r="AK88">
        <v>15.081156816390857</v>
      </c>
      <c r="AL88">
        <v>0</v>
      </c>
      <c r="AM88">
        <v>4.6760390097524382</v>
      </c>
      <c r="AN88">
        <v>0.67982226868792484</v>
      </c>
      <c r="AO88">
        <v>0</v>
      </c>
      <c r="AP88">
        <v>0.45406400000000013</v>
      </c>
      <c r="AQ88">
        <v>9.2753317460317444</v>
      </c>
      <c r="AR88">
        <v>10.283717391304348</v>
      </c>
      <c r="AS88">
        <v>9.3449613440380634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787.82135114085918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9.0200000000000014</v>
      </c>
      <c r="L89">
        <v>477.59</v>
      </c>
      <c r="M89">
        <v>27.21</v>
      </c>
      <c r="N89">
        <v>35.116931679189236</v>
      </c>
      <c r="O89">
        <v>0</v>
      </c>
      <c r="P89">
        <v>29.007057510903742</v>
      </c>
      <c r="Q89">
        <v>6.17</v>
      </c>
      <c r="R89">
        <v>12.536930983847283</v>
      </c>
      <c r="S89">
        <v>7.71</v>
      </c>
      <c r="T89">
        <v>0</v>
      </c>
      <c r="U89">
        <v>24.720000000000002</v>
      </c>
      <c r="V89">
        <v>4.3169318181818186</v>
      </c>
      <c r="W89">
        <v>13.55</v>
      </c>
      <c r="X89">
        <v>43.37</v>
      </c>
      <c r="Y89">
        <v>0</v>
      </c>
      <c r="Z89">
        <v>1.9268181818181818</v>
      </c>
      <c r="AA89">
        <v>12.460227848101265</v>
      </c>
      <c r="AB89">
        <v>3.8936309077269313</v>
      </c>
      <c r="AC89">
        <v>2.8625969844510757</v>
      </c>
      <c r="AD89">
        <v>0</v>
      </c>
      <c r="AE89">
        <v>4.8721907645722942</v>
      </c>
      <c r="AF89">
        <v>2.6230983772819472</v>
      </c>
      <c r="AG89">
        <v>12.376312000000002</v>
      </c>
      <c r="AH89">
        <v>5.5991077085533263</v>
      </c>
      <c r="AI89">
        <v>4.8203660644147686</v>
      </c>
      <c r="AJ89">
        <v>0</v>
      </c>
      <c r="AK89">
        <v>15.081156816390857</v>
      </c>
      <c r="AL89">
        <v>0</v>
      </c>
      <c r="AM89">
        <v>3.1142910727681921</v>
      </c>
      <c r="AN89">
        <v>0.67982226868792484</v>
      </c>
      <c r="AO89">
        <v>0</v>
      </c>
      <c r="AP89">
        <v>0.45406400000000013</v>
      </c>
      <c r="AQ89">
        <v>9.2753317460317444</v>
      </c>
      <c r="AR89">
        <v>10.283717391304348</v>
      </c>
      <c r="AS89">
        <v>9.3449613440380634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789.9855454682629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9.0200000000000014</v>
      </c>
      <c r="L90">
        <v>477.62885711636534</v>
      </c>
      <c r="M90">
        <v>27.21</v>
      </c>
      <c r="N90">
        <v>35.116931679189236</v>
      </c>
      <c r="O90">
        <v>0</v>
      </c>
      <c r="P90">
        <v>29.007057510903742</v>
      </c>
      <c r="Q90">
        <v>6.17</v>
      </c>
      <c r="R90">
        <v>12.536930983847283</v>
      </c>
      <c r="S90">
        <v>7.71</v>
      </c>
      <c r="T90">
        <v>0</v>
      </c>
      <c r="U90">
        <v>24.720000000000002</v>
      </c>
      <c r="V90">
        <v>4.3169318181818186</v>
      </c>
      <c r="W90">
        <v>13.55</v>
      </c>
      <c r="X90">
        <v>43.37</v>
      </c>
      <c r="Y90">
        <v>0</v>
      </c>
      <c r="Z90">
        <v>1.9268181818181818</v>
      </c>
      <c r="AA90">
        <v>8.3068185654008424</v>
      </c>
      <c r="AB90">
        <v>3.8936309077269313</v>
      </c>
      <c r="AC90">
        <v>2.8625969844510757</v>
      </c>
      <c r="AD90">
        <v>0</v>
      </c>
      <c r="AE90">
        <v>4.8721907645722942</v>
      </c>
      <c r="AF90">
        <v>2.6230983772819472</v>
      </c>
      <c r="AG90">
        <v>12.376312000000002</v>
      </c>
      <c r="AH90">
        <v>0</v>
      </c>
      <c r="AI90">
        <v>4.8203660644147686</v>
      </c>
      <c r="AJ90">
        <v>0</v>
      </c>
      <c r="AK90">
        <v>15.081156816390857</v>
      </c>
      <c r="AL90">
        <v>0</v>
      </c>
      <c r="AM90">
        <v>3.1142910727681921</v>
      </c>
      <c r="AN90">
        <v>0.67982226868792484</v>
      </c>
      <c r="AO90">
        <v>0</v>
      </c>
      <c r="AP90">
        <v>0.45406400000000013</v>
      </c>
      <c r="AQ90">
        <v>6.1825317460317448</v>
      </c>
      <c r="AR90">
        <v>10.283717391304348</v>
      </c>
      <c r="AS90">
        <v>9.3449613440380634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777.17908559337445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9.0200000000000014</v>
      </c>
      <c r="L91">
        <v>477.62885711636534</v>
      </c>
      <c r="M91">
        <v>27.21</v>
      </c>
      <c r="N91">
        <v>35.116931679189236</v>
      </c>
      <c r="O91">
        <v>0</v>
      </c>
      <c r="P91">
        <v>29.007057510903742</v>
      </c>
      <c r="Q91">
        <v>6.17</v>
      </c>
      <c r="R91">
        <v>12.536930983847283</v>
      </c>
      <c r="S91">
        <v>7.71</v>
      </c>
      <c r="T91">
        <v>0</v>
      </c>
      <c r="U91">
        <v>24.720000000000002</v>
      </c>
      <c r="V91">
        <v>4.3169318181818186</v>
      </c>
      <c r="W91">
        <v>13.55</v>
      </c>
      <c r="X91">
        <v>43.37</v>
      </c>
      <c r="Y91">
        <v>0</v>
      </c>
      <c r="Z91">
        <v>1.9268181818181818</v>
      </c>
      <c r="AA91">
        <v>8.3068185654008424</v>
      </c>
      <c r="AB91">
        <v>3.8936309077269313</v>
      </c>
      <c r="AC91">
        <v>2.8625969844510757</v>
      </c>
      <c r="AD91">
        <v>0</v>
      </c>
      <c r="AE91">
        <v>4.8721907645722942</v>
      </c>
      <c r="AF91">
        <v>2.6230983772819472</v>
      </c>
      <c r="AG91">
        <v>12.376312000000002</v>
      </c>
      <c r="AH91">
        <v>0</v>
      </c>
      <c r="AI91">
        <v>4.8203660644147686</v>
      </c>
      <c r="AJ91">
        <v>0</v>
      </c>
      <c r="AK91">
        <v>15.081156816390857</v>
      </c>
      <c r="AL91">
        <v>0</v>
      </c>
      <c r="AM91">
        <v>3.1142910727681921</v>
      </c>
      <c r="AN91">
        <v>0.67982226868792484</v>
      </c>
      <c r="AO91">
        <v>0</v>
      </c>
      <c r="AP91">
        <v>0.45406400000000013</v>
      </c>
      <c r="AQ91">
        <v>6.1825317460317448</v>
      </c>
      <c r="AR91">
        <v>10.283717391304348</v>
      </c>
      <c r="AS91">
        <v>9.3449613440380634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777.17908559337445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9.0200000000000014</v>
      </c>
      <c r="L92">
        <v>477.62885711636534</v>
      </c>
      <c r="M92">
        <v>27.21</v>
      </c>
      <c r="N92">
        <v>35.116931679189236</v>
      </c>
      <c r="O92">
        <v>0</v>
      </c>
      <c r="P92">
        <v>29.007057510903742</v>
      </c>
      <c r="Q92">
        <v>6.17</v>
      </c>
      <c r="R92">
        <v>12.536930983847283</v>
      </c>
      <c r="S92">
        <v>7.71</v>
      </c>
      <c r="T92">
        <v>0</v>
      </c>
      <c r="U92">
        <v>24.720000000000002</v>
      </c>
      <c r="V92">
        <v>4.3169318181818186</v>
      </c>
      <c r="W92">
        <v>13.55</v>
      </c>
      <c r="X92">
        <v>43.37</v>
      </c>
      <c r="Y92">
        <v>0</v>
      </c>
      <c r="Z92">
        <v>1.9268181818181818</v>
      </c>
      <c r="AA92">
        <v>8.3068185654008424</v>
      </c>
      <c r="AB92">
        <v>3.8936309077269313</v>
      </c>
      <c r="AC92">
        <v>2.8625969844510757</v>
      </c>
      <c r="AD92">
        <v>0</v>
      </c>
      <c r="AE92">
        <v>4.8721907645722942</v>
      </c>
      <c r="AF92">
        <v>2.6230983772819472</v>
      </c>
      <c r="AG92">
        <v>12.376312000000002</v>
      </c>
      <c r="AH92">
        <v>0</v>
      </c>
      <c r="AI92">
        <v>4.8203660644147686</v>
      </c>
      <c r="AJ92">
        <v>0</v>
      </c>
      <c r="AK92">
        <v>15.081156816390857</v>
      </c>
      <c r="AL92">
        <v>0</v>
      </c>
      <c r="AM92">
        <v>1.5586796699174792</v>
      </c>
      <c r="AN92">
        <v>0.67982226868792484</v>
      </c>
      <c r="AO92">
        <v>0</v>
      </c>
      <c r="AP92">
        <v>0.45406400000000013</v>
      </c>
      <c r="AQ92">
        <v>6.1825317460317448</v>
      </c>
      <c r="AR92">
        <v>10.283717391304348</v>
      </c>
      <c r="AS92">
        <v>9.3449613440380634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775.62347419052378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9.0200000000000014</v>
      </c>
      <c r="L93">
        <v>477.62885711636534</v>
      </c>
      <c r="M93">
        <v>27.21</v>
      </c>
      <c r="N93">
        <v>35.116931679189236</v>
      </c>
      <c r="O93">
        <v>0</v>
      </c>
      <c r="P93">
        <v>29.007057510903742</v>
      </c>
      <c r="Q93">
        <v>6.17</v>
      </c>
      <c r="R93">
        <v>12.536930983847283</v>
      </c>
      <c r="S93">
        <v>7.71</v>
      </c>
      <c r="T93">
        <v>0</v>
      </c>
      <c r="U93">
        <v>24.720000000000002</v>
      </c>
      <c r="V93">
        <v>4.3169318181818186</v>
      </c>
      <c r="W93">
        <v>13.55</v>
      </c>
      <c r="X93">
        <v>43.37</v>
      </c>
      <c r="Y93">
        <v>0</v>
      </c>
      <c r="Z93">
        <v>1.9268181818181818</v>
      </c>
      <c r="AA93">
        <v>8.3068185654008424</v>
      </c>
      <c r="AB93">
        <v>3.8936309077269313</v>
      </c>
      <c r="AC93">
        <v>2.8625969844510757</v>
      </c>
      <c r="AD93">
        <v>0</v>
      </c>
      <c r="AE93">
        <v>4.8721907645722942</v>
      </c>
      <c r="AF93">
        <v>2.6230983772819472</v>
      </c>
      <c r="AG93">
        <v>12.376312000000002</v>
      </c>
      <c r="AH93">
        <v>0</v>
      </c>
      <c r="AI93">
        <v>4.8203660644147686</v>
      </c>
      <c r="AJ93">
        <v>0</v>
      </c>
      <c r="AK93">
        <v>15.081156816390857</v>
      </c>
      <c r="AL93">
        <v>0</v>
      </c>
      <c r="AM93">
        <v>1.5586796699174792</v>
      </c>
      <c r="AN93">
        <v>0.67982226868792484</v>
      </c>
      <c r="AO93">
        <v>0</v>
      </c>
      <c r="AP93">
        <v>0.45406400000000013</v>
      </c>
      <c r="AQ93">
        <v>6.1825317460317448</v>
      </c>
      <c r="AR93">
        <v>10.283717391304348</v>
      </c>
      <c r="AS93">
        <v>9.3449613440380634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775.62347419052378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9.0200000000000014</v>
      </c>
      <c r="L94">
        <v>477.62885711636534</v>
      </c>
      <c r="M94">
        <v>27.21</v>
      </c>
      <c r="N94">
        <v>35.116931679189236</v>
      </c>
      <c r="O94">
        <v>0</v>
      </c>
      <c r="P94">
        <v>29.007057510903742</v>
      </c>
      <c r="Q94">
        <v>6.17</v>
      </c>
      <c r="R94">
        <v>12.536930983847283</v>
      </c>
      <c r="S94">
        <v>7.71</v>
      </c>
      <c r="T94">
        <v>0</v>
      </c>
      <c r="U94">
        <v>24.720000000000002</v>
      </c>
      <c r="V94">
        <v>4.3169318181818186</v>
      </c>
      <c r="W94">
        <v>13.55</v>
      </c>
      <c r="X94">
        <v>43.37</v>
      </c>
      <c r="Y94">
        <v>0</v>
      </c>
      <c r="Z94">
        <v>1.9268181818181818</v>
      </c>
      <c r="AA94">
        <v>8.3068185654008424</v>
      </c>
      <c r="AB94">
        <v>3.8936309077269313</v>
      </c>
      <c r="AC94">
        <v>2.8625969844510757</v>
      </c>
      <c r="AD94">
        <v>0</v>
      </c>
      <c r="AE94">
        <v>4.8721907645722942</v>
      </c>
      <c r="AF94">
        <v>2.6230983772819472</v>
      </c>
      <c r="AG94">
        <v>12.376312000000002</v>
      </c>
      <c r="AH94">
        <v>0</v>
      </c>
      <c r="AI94">
        <v>4.8203660644147686</v>
      </c>
      <c r="AJ94">
        <v>0</v>
      </c>
      <c r="AK94">
        <v>15.081156816390857</v>
      </c>
      <c r="AL94">
        <v>0</v>
      </c>
      <c r="AM94">
        <v>1.5586796699174792</v>
      </c>
      <c r="AN94">
        <v>0.67982226868792484</v>
      </c>
      <c r="AO94">
        <v>0</v>
      </c>
      <c r="AP94">
        <v>0.45406400000000013</v>
      </c>
      <c r="AQ94">
        <v>6.1825317460317448</v>
      </c>
      <c r="AR94">
        <v>10.283717391304348</v>
      </c>
      <c r="AS94">
        <v>9.3449613440380634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775.62347419052378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9.0200000000000014</v>
      </c>
      <c r="L95">
        <v>477.62885711636534</v>
      </c>
      <c r="M95">
        <v>27.21</v>
      </c>
      <c r="N95">
        <v>35.116931679189236</v>
      </c>
      <c r="O95">
        <v>0</v>
      </c>
      <c r="P95">
        <v>29.007057510903742</v>
      </c>
      <c r="Q95">
        <v>6.163863749378419</v>
      </c>
      <c r="R95">
        <v>12.536930983847283</v>
      </c>
      <c r="S95">
        <v>7.71</v>
      </c>
      <c r="T95">
        <v>0</v>
      </c>
      <c r="U95">
        <v>24.720000000000002</v>
      </c>
      <c r="V95">
        <v>4.3169318181818186</v>
      </c>
      <c r="W95">
        <v>13.55</v>
      </c>
      <c r="X95">
        <v>43.37</v>
      </c>
      <c r="Y95">
        <v>0</v>
      </c>
      <c r="Z95">
        <v>3.8567045454545457</v>
      </c>
      <c r="AA95">
        <v>3.5030970464135023</v>
      </c>
      <c r="AB95">
        <v>3.8936309077269313</v>
      </c>
      <c r="AC95">
        <v>2.8625969844510757</v>
      </c>
      <c r="AD95">
        <v>0</v>
      </c>
      <c r="AE95">
        <v>4.8721907645722942</v>
      </c>
      <c r="AF95">
        <v>2.6230983772819472</v>
      </c>
      <c r="AG95">
        <v>12.376312000000002</v>
      </c>
      <c r="AH95">
        <v>0</v>
      </c>
      <c r="AI95">
        <v>0</v>
      </c>
      <c r="AJ95">
        <v>0</v>
      </c>
      <c r="AK95">
        <v>15.081156816390857</v>
      </c>
      <c r="AL95">
        <v>0</v>
      </c>
      <c r="AM95">
        <v>0</v>
      </c>
      <c r="AN95">
        <v>0.67982226868792484</v>
      </c>
      <c r="AO95">
        <v>0</v>
      </c>
      <c r="AP95">
        <v>0.45406400000000013</v>
      </c>
      <c r="AQ95">
        <v>6.1825317460317448</v>
      </c>
      <c r="AR95">
        <v>10.283717391304348</v>
      </c>
      <c r="AS95">
        <v>9.3449613440380634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766.36445705021902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9.0200000000000014</v>
      </c>
      <c r="L96">
        <v>477.62885711636534</v>
      </c>
      <c r="M96">
        <v>27.21</v>
      </c>
      <c r="N96">
        <v>35.116931679189236</v>
      </c>
      <c r="O96">
        <v>0</v>
      </c>
      <c r="P96">
        <v>29.007057510903742</v>
      </c>
      <c r="Q96">
        <v>6.163863749378419</v>
      </c>
      <c r="R96">
        <v>12.536930983847283</v>
      </c>
      <c r="S96">
        <v>7.71</v>
      </c>
      <c r="T96">
        <v>0</v>
      </c>
      <c r="U96">
        <v>24.720000000000002</v>
      </c>
      <c r="V96">
        <v>4.3169318181818186</v>
      </c>
      <c r="W96">
        <v>13.55</v>
      </c>
      <c r="X96">
        <v>43.37</v>
      </c>
      <c r="Y96">
        <v>0</v>
      </c>
      <c r="Z96">
        <v>3.8567045454545457</v>
      </c>
      <c r="AA96">
        <v>3.5030970464135023</v>
      </c>
      <c r="AB96">
        <v>3.8936309077269313</v>
      </c>
      <c r="AC96">
        <v>2.8625969844510757</v>
      </c>
      <c r="AD96">
        <v>0</v>
      </c>
      <c r="AE96">
        <v>4.8721907645722942</v>
      </c>
      <c r="AF96">
        <v>2.6230983772819472</v>
      </c>
      <c r="AG96">
        <v>12.376312000000002</v>
      </c>
      <c r="AH96">
        <v>0</v>
      </c>
      <c r="AI96">
        <v>0</v>
      </c>
      <c r="AJ96">
        <v>0</v>
      </c>
      <c r="AK96">
        <v>15.081156816390857</v>
      </c>
      <c r="AL96">
        <v>0</v>
      </c>
      <c r="AM96">
        <v>0</v>
      </c>
      <c r="AN96">
        <v>0.67982226868792484</v>
      </c>
      <c r="AO96">
        <v>0</v>
      </c>
      <c r="AP96">
        <v>0.45406400000000013</v>
      </c>
      <c r="AQ96">
        <v>6.1825317460317448</v>
      </c>
      <c r="AR96">
        <v>10.283717391304348</v>
      </c>
      <c r="AS96">
        <v>9.3449613440380634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766.36445705021902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9.36</v>
      </c>
      <c r="L97">
        <v>495.61</v>
      </c>
      <c r="M97">
        <v>27.21</v>
      </c>
      <c r="N97">
        <v>35.116931679189236</v>
      </c>
      <c r="O97">
        <v>0</v>
      </c>
      <c r="P97">
        <v>29.007057510903742</v>
      </c>
      <c r="Q97">
        <v>6.163863749378419</v>
      </c>
      <c r="R97">
        <v>12.536930983847283</v>
      </c>
      <c r="S97">
        <v>7.71</v>
      </c>
      <c r="T97">
        <v>0</v>
      </c>
      <c r="U97">
        <v>24.720000000000002</v>
      </c>
      <c r="V97">
        <v>4.3169318181818186</v>
      </c>
      <c r="W97">
        <v>13.55</v>
      </c>
      <c r="X97">
        <v>43.37</v>
      </c>
      <c r="Y97">
        <v>0</v>
      </c>
      <c r="Z97">
        <v>3.8567045454545457</v>
      </c>
      <c r="AA97">
        <v>3.5030970464135023</v>
      </c>
      <c r="AB97">
        <v>3.8936309077269313</v>
      </c>
      <c r="AC97">
        <v>2.8625969844510757</v>
      </c>
      <c r="AD97">
        <v>0</v>
      </c>
      <c r="AE97">
        <v>4.8721907645722942</v>
      </c>
      <c r="AF97">
        <v>2.6230983772819472</v>
      </c>
      <c r="AG97">
        <v>12.376312000000002</v>
      </c>
      <c r="AH97">
        <v>0</v>
      </c>
      <c r="AI97">
        <v>0</v>
      </c>
      <c r="AJ97">
        <v>0</v>
      </c>
      <c r="AK97">
        <v>15.081156816390857</v>
      </c>
      <c r="AL97">
        <v>0</v>
      </c>
      <c r="AM97">
        <v>0</v>
      </c>
      <c r="AN97">
        <v>0.67982226868792484</v>
      </c>
      <c r="AO97">
        <v>0</v>
      </c>
      <c r="AP97">
        <v>0.45406400000000013</v>
      </c>
      <c r="AQ97">
        <v>3.0927999999999991</v>
      </c>
      <c r="AR97">
        <v>10.283717391304348</v>
      </c>
      <c r="AS97">
        <v>9.3449613440380634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781.59586818782213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9.36</v>
      </c>
      <c r="L98">
        <v>495.61</v>
      </c>
      <c r="M98">
        <v>27.21</v>
      </c>
      <c r="N98">
        <v>35.116931679189236</v>
      </c>
      <c r="O98">
        <v>0</v>
      </c>
      <c r="P98">
        <v>29.007057510903742</v>
      </c>
      <c r="Q98">
        <v>6.163863749378419</v>
      </c>
      <c r="R98">
        <v>12.536930983847283</v>
      </c>
      <c r="S98">
        <v>7.71</v>
      </c>
      <c r="T98">
        <v>0</v>
      </c>
      <c r="U98">
        <v>24.720000000000002</v>
      </c>
      <c r="V98">
        <v>4.3169318181818186</v>
      </c>
      <c r="W98">
        <v>13.55</v>
      </c>
      <c r="X98">
        <v>43.37</v>
      </c>
      <c r="Y98">
        <v>0</v>
      </c>
      <c r="Z98">
        <v>3.8567045454545457</v>
      </c>
      <c r="AA98">
        <v>0</v>
      </c>
      <c r="AB98">
        <v>3.8936309077269313</v>
      </c>
      <c r="AC98">
        <v>0</v>
      </c>
      <c r="AD98">
        <v>0</v>
      </c>
      <c r="AE98">
        <v>4.8721907645722942</v>
      </c>
      <c r="AF98">
        <v>2.6230983772819472</v>
      </c>
      <c r="AG98">
        <v>12.376312000000002</v>
      </c>
      <c r="AH98">
        <v>0</v>
      </c>
      <c r="AI98">
        <v>0</v>
      </c>
      <c r="AJ98">
        <v>0</v>
      </c>
      <c r="AK98">
        <v>15.081156816390857</v>
      </c>
      <c r="AL98">
        <v>0</v>
      </c>
      <c r="AM98">
        <v>0</v>
      </c>
      <c r="AN98">
        <v>0.67982226868792484</v>
      </c>
      <c r="AO98">
        <v>0</v>
      </c>
      <c r="AP98">
        <v>0.45406400000000013</v>
      </c>
      <c r="AQ98">
        <v>3.0927999999999991</v>
      </c>
      <c r="AR98">
        <v>10.283717391304348</v>
      </c>
      <c r="AS98">
        <v>9.3449613440380634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775.23017415695756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0.17726439096121721</v>
      </c>
      <c r="L99">
        <f t="shared" si="2"/>
        <v>9.6879097466470832</v>
      </c>
      <c r="M99">
        <f t="shared" si="2"/>
        <v>0.64365500000000064</v>
      </c>
      <c r="N99">
        <f t="shared" si="2"/>
        <v>0.82944794221051754</v>
      </c>
      <c r="O99">
        <f t="shared" si="2"/>
        <v>0</v>
      </c>
      <c r="P99">
        <f t="shared" si="2"/>
        <v>0.68461792025794987</v>
      </c>
      <c r="Q99">
        <f t="shared" si="2"/>
        <v>0.12470072227220641</v>
      </c>
      <c r="R99">
        <f t="shared" si="2"/>
        <v>0.25382288178278517</v>
      </c>
      <c r="S99">
        <f t="shared" si="2"/>
        <v>0.1619096506887254</v>
      </c>
      <c r="T99">
        <f t="shared" si="2"/>
        <v>0</v>
      </c>
      <c r="U99">
        <f t="shared" si="2"/>
        <v>0.59182249999999959</v>
      </c>
      <c r="V99">
        <f t="shared" si="2"/>
        <v>0.10543954977149765</v>
      </c>
      <c r="W99">
        <f t="shared" si="2"/>
        <v>0.27960152344422945</v>
      </c>
      <c r="X99">
        <f t="shared" si="2"/>
        <v>0.89177986416002419</v>
      </c>
      <c r="Y99">
        <f t="shared" si="2"/>
        <v>0</v>
      </c>
      <c r="Z99">
        <f t="shared" si="2"/>
        <v>8.1456392045454545E-2</v>
      </c>
      <c r="AA99">
        <f t="shared" si="2"/>
        <v>9.1078222573839643E-2</v>
      </c>
      <c r="AB99">
        <f t="shared" si="2"/>
        <v>9.4162048012003063E-2</v>
      </c>
      <c r="AC99">
        <f t="shared" si="2"/>
        <v>5.5121099811528185E-2</v>
      </c>
      <c r="AD99">
        <f t="shared" si="2"/>
        <v>4.3360350113550335E-2</v>
      </c>
      <c r="AE99">
        <f t="shared" si="2"/>
        <v>0.13276719833459494</v>
      </c>
      <c r="AF99">
        <f t="shared" si="2"/>
        <v>8.7836980223123667E-2</v>
      </c>
      <c r="AG99">
        <f t="shared" si="2"/>
        <v>0.29703148800000012</v>
      </c>
      <c r="AH99">
        <f t="shared" si="2"/>
        <v>0.20298989746568111</v>
      </c>
      <c r="AI99">
        <f t="shared" si="2"/>
        <v>2.9173800471327564E-2</v>
      </c>
      <c r="AJ99">
        <f t="shared" si="2"/>
        <v>0</v>
      </c>
      <c r="AK99">
        <f t="shared" si="2"/>
        <v>0.36194776359338005</v>
      </c>
      <c r="AL99">
        <f t="shared" si="2"/>
        <v>0</v>
      </c>
      <c r="AM99">
        <f t="shared" si="2"/>
        <v>5.9146217179294795E-2</v>
      </c>
      <c r="AN99">
        <f t="shared" si="2"/>
        <v>1.6965564558285386E-2</v>
      </c>
      <c r="AO99">
        <f t="shared" si="2"/>
        <v>0</v>
      </c>
      <c r="AP99">
        <f t="shared" si="2"/>
        <v>9.9894080000000034E-3</v>
      </c>
      <c r="AQ99">
        <f t="shared" si="2"/>
        <v>0.12624024126984137</v>
      </c>
      <c r="AR99">
        <f t="shared" si="2"/>
        <v>0.25414464945652199</v>
      </c>
      <c r="AS99">
        <f t="shared" si="2"/>
        <v>0.22529609611953655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16.600679109424192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19.27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19.27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18.97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17.48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17.48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14.56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14.85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14.85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13.81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13.43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13.43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12.58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12.25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13.84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13.84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15.11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15.11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17.71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16.489999999999998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16.489999999999998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17.420000000000002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17.420000000000002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19.27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19.27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19.27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19.27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19.27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19.27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19.27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19.27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19.27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19.27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19.27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19.27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19.27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19.27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19.27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0.44687749999999965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0.44687749999999965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45745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491.12</v>
      </c>
      <c r="L3" s="203">
        <v>7.78</v>
      </c>
      <c r="M3" s="203">
        <v>61.45</v>
      </c>
      <c r="N3" s="203">
        <v>50.27</v>
      </c>
      <c r="O3" s="203">
        <v>71.010000000000005</v>
      </c>
      <c r="P3" s="203">
        <v>19.829999999999998</v>
      </c>
      <c r="Q3" s="203">
        <v>8.4600000000000009</v>
      </c>
      <c r="R3" s="203">
        <v>17.940000000000001</v>
      </c>
      <c r="S3" s="203">
        <v>11.17</v>
      </c>
      <c r="T3" s="203">
        <v>0</v>
      </c>
      <c r="U3" s="203">
        <v>59.33</v>
      </c>
      <c r="V3" s="203">
        <v>7.7</v>
      </c>
      <c r="W3" s="203">
        <v>19.399999999999999</v>
      </c>
      <c r="X3" s="203">
        <v>62.76</v>
      </c>
      <c r="Y3" s="203">
        <v>0</v>
      </c>
      <c r="Z3">
        <v>0</v>
      </c>
      <c r="AA3" s="203">
        <v>16.010000000000002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84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117.79</v>
      </c>
      <c r="AQ3" s="203">
        <v>38.18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491.12</v>
      </c>
      <c r="L4" s="203">
        <v>7.78</v>
      </c>
      <c r="M4" s="203">
        <v>61.45</v>
      </c>
      <c r="N4" s="203">
        <v>50.27</v>
      </c>
      <c r="O4" s="203">
        <v>71.010000000000005</v>
      </c>
      <c r="P4" s="203">
        <v>19.829999999999998</v>
      </c>
      <c r="Q4" s="203">
        <v>8.4600000000000009</v>
      </c>
      <c r="R4" s="203">
        <v>17.940000000000001</v>
      </c>
      <c r="S4" s="203">
        <v>11.17</v>
      </c>
      <c r="T4" s="203">
        <v>0</v>
      </c>
      <c r="U4" s="203">
        <v>59.33</v>
      </c>
      <c r="V4" s="203">
        <v>7.7</v>
      </c>
      <c r="W4" s="203">
        <v>19.399999999999999</v>
      </c>
      <c r="X4" s="203">
        <v>62.76</v>
      </c>
      <c r="Y4" s="203">
        <v>0</v>
      </c>
      <c r="Z4">
        <v>0</v>
      </c>
      <c r="AA4" s="203">
        <v>16.010000000000002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84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117.79</v>
      </c>
      <c r="AQ4" s="203">
        <v>38.18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491.12</v>
      </c>
      <c r="L5" s="203">
        <v>7.78</v>
      </c>
      <c r="M5" s="203">
        <v>61.45</v>
      </c>
      <c r="N5" s="203">
        <v>50.27</v>
      </c>
      <c r="O5" s="203">
        <v>71.010000000000005</v>
      </c>
      <c r="P5" s="203">
        <v>19.829999999999998</v>
      </c>
      <c r="Q5" s="203">
        <v>8.4600000000000009</v>
      </c>
      <c r="R5" s="203">
        <v>17.940000000000001</v>
      </c>
      <c r="S5" s="203">
        <v>11.17</v>
      </c>
      <c r="T5" s="203">
        <v>0</v>
      </c>
      <c r="U5" s="203">
        <v>59.33</v>
      </c>
      <c r="V5" s="203">
        <v>7.7</v>
      </c>
      <c r="W5" s="203">
        <v>19.399999999999999</v>
      </c>
      <c r="X5" s="203">
        <v>62.76</v>
      </c>
      <c r="Y5" s="203">
        <v>0</v>
      </c>
      <c r="Z5">
        <v>0</v>
      </c>
      <c r="AA5" s="203">
        <v>16.010000000000002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84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117.79</v>
      </c>
      <c r="AQ5" s="203">
        <v>38.18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491.12</v>
      </c>
      <c r="L6" s="203">
        <v>7.78</v>
      </c>
      <c r="M6" s="203">
        <v>61.45</v>
      </c>
      <c r="N6" s="203">
        <v>50.27</v>
      </c>
      <c r="O6" s="203">
        <v>71.010000000000005</v>
      </c>
      <c r="P6" s="203">
        <v>19.829999999999998</v>
      </c>
      <c r="Q6" s="203">
        <v>8.4600000000000009</v>
      </c>
      <c r="R6" s="203">
        <v>17.940000000000001</v>
      </c>
      <c r="S6" s="203">
        <v>11.17</v>
      </c>
      <c r="T6" s="203">
        <v>0</v>
      </c>
      <c r="U6" s="203">
        <v>59.33</v>
      </c>
      <c r="V6" s="203">
        <v>7.7</v>
      </c>
      <c r="W6" s="203">
        <v>19.399999999999999</v>
      </c>
      <c r="X6" s="203">
        <v>62.76</v>
      </c>
      <c r="Y6" s="203">
        <v>0</v>
      </c>
      <c r="Z6">
        <v>0</v>
      </c>
      <c r="AA6" s="203">
        <v>16.010000000000002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84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117.79</v>
      </c>
      <c r="AQ6" s="203">
        <v>38.18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469.46</v>
      </c>
      <c r="L7" s="203">
        <v>5</v>
      </c>
      <c r="M7" s="203">
        <v>61.45</v>
      </c>
      <c r="N7" s="203">
        <v>50.27</v>
      </c>
      <c r="O7" s="203">
        <v>71.010000000000005</v>
      </c>
      <c r="P7" s="203">
        <v>18.68</v>
      </c>
      <c r="Q7" s="203">
        <v>8.4600000000000009</v>
      </c>
      <c r="R7" s="203">
        <v>17.940000000000001</v>
      </c>
      <c r="S7" s="203">
        <v>11.17</v>
      </c>
      <c r="T7" s="203">
        <v>0</v>
      </c>
      <c r="U7" s="203">
        <v>59.33</v>
      </c>
      <c r="V7" s="203">
        <v>7.7</v>
      </c>
      <c r="W7" s="203">
        <v>19.399999999999999</v>
      </c>
      <c r="X7" s="203">
        <v>62.76</v>
      </c>
      <c r="Y7" s="203">
        <v>0</v>
      </c>
      <c r="Z7">
        <v>0</v>
      </c>
      <c r="AA7" s="203">
        <v>16.010000000000002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84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117.79</v>
      </c>
      <c r="AQ7" s="203">
        <v>38.18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469.46</v>
      </c>
      <c r="L8" s="203">
        <v>5</v>
      </c>
      <c r="M8" s="203">
        <v>61.45</v>
      </c>
      <c r="N8" s="203">
        <v>50.27</v>
      </c>
      <c r="O8" s="203">
        <v>71.010000000000005</v>
      </c>
      <c r="P8" s="203">
        <v>18.68</v>
      </c>
      <c r="Q8" s="203">
        <v>8.4600000000000009</v>
      </c>
      <c r="R8" s="203">
        <v>17.940000000000001</v>
      </c>
      <c r="S8" s="203">
        <v>11.17</v>
      </c>
      <c r="T8" s="203">
        <v>0</v>
      </c>
      <c r="U8" s="203">
        <v>59.33</v>
      </c>
      <c r="V8" s="203">
        <v>7.7</v>
      </c>
      <c r="W8" s="203">
        <v>19.399999999999999</v>
      </c>
      <c r="X8" s="203">
        <v>62.76</v>
      </c>
      <c r="Y8" s="203">
        <v>0</v>
      </c>
      <c r="Z8">
        <v>0</v>
      </c>
      <c r="AA8" s="203">
        <v>16.010000000000002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84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117.79</v>
      </c>
      <c r="AQ8" s="203">
        <v>38.18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454.78</v>
      </c>
      <c r="L9" s="203">
        <v>4.99</v>
      </c>
      <c r="M9" s="203">
        <v>61.45</v>
      </c>
      <c r="N9" s="203">
        <v>50.27</v>
      </c>
      <c r="O9" s="203">
        <v>71.010000000000005</v>
      </c>
      <c r="P9" s="203">
        <v>18.68</v>
      </c>
      <c r="Q9" s="203">
        <v>8.4600000000000009</v>
      </c>
      <c r="R9" s="203">
        <v>17.940000000000001</v>
      </c>
      <c r="S9" s="203">
        <v>11.17</v>
      </c>
      <c r="T9" s="203">
        <v>0</v>
      </c>
      <c r="U9" s="203">
        <v>59.33</v>
      </c>
      <c r="V9" s="203">
        <v>7.7</v>
      </c>
      <c r="W9" s="203">
        <v>19.399999999999999</v>
      </c>
      <c r="X9" s="203">
        <v>62.76</v>
      </c>
      <c r="Y9" s="203">
        <v>0</v>
      </c>
      <c r="Z9">
        <v>0</v>
      </c>
      <c r="AA9" s="203">
        <v>16.010000000000002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84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117.79</v>
      </c>
      <c r="AQ9" s="203">
        <v>38.18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454.78</v>
      </c>
      <c r="L10" s="203">
        <v>4.99</v>
      </c>
      <c r="M10" s="203">
        <v>61.45</v>
      </c>
      <c r="N10" s="203">
        <v>50.27</v>
      </c>
      <c r="O10" s="203">
        <v>71.010000000000005</v>
      </c>
      <c r="P10" s="203">
        <v>18.68</v>
      </c>
      <c r="Q10" s="203">
        <v>8.4600000000000009</v>
      </c>
      <c r="R10" s="203">
        <v>17.940000000000001</v>
      </c>
      <c r="S10" s="203">
        <v>11.17</v>
      </c>
      <c r="T10" s="203">
        <v>0</v>
      </c>
      <c r="U10" s="203">
        <v>59.33</v>
      </c>
      <c r="V10" s="203">
        <v>7.7</v>
      </c>
      <c r="W10" s="203">
        <v>19.399999999999999</v>
      </c>
      <c r="X10" s="203">
        <v>62.76</v>
      </c>
      <c r="Y10" s="203">
        <v>0</v>
      </c>
      <c r="Z10">
        <v>0</v>
      </c>
      <c r="AA10" s="203">
        <v>16.010000000000002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84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117.79</v>
      </c>
      <c r="AQ10" s="203">
        <v>38.18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386.86</v>
      </c>
      <c r="L11" s="203">
        <v>4.9800000000000004</v>
      </c>
      <c r="M11" s="203">
        <v>61.45</v>
      </c>
      <c r="N11" s="203">
        <v>50.27</v>
      </c>
      <c r="O11" s="203">
        <v>71.010000000000005</v>
      </c>
      <c r="P11" s="203">
        <v>18.68</v>
      </c>
      <c r="Q11" s="203">
        <v>8.4600000000000009</v>
      </c>
      <c r="R11" s="203">
        <v>17.940000000000001</v>
      </c>
      <c r="S11" s="203">
        <v>11.17</v>
      </c>
      <c r="T11" s="203">
        <v>0</v>
      </c>
      <c r="U11" s="203">
        <v>59.54</v>
      </c>
      <c r="V11" s="203">
        <v>7.7</v>
      </c>
      <c r="W11" s="203">
        <v>19.399999999999999</v>
      </c>
      <c r="X11" s="203">
        <v>62.76</v>
      </c>
      <c r="Y11" s="203">
        <v>0</v>
      </c>
      <c r="Z11">
        <v>0</v>
      </c>
      <c r="AA11" s="203">
        <v>16.010000000000002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84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117.79</v>
      </c>
      <c r="AQ11" s="203">
        <v>38.18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382.28</v>
      </c>
      <c r="L12" s="203">
        <v>4.9800000000000004</v>
      </c>
      <c r="M12" s="203">
        <v>61.45</v>
      </c>
      <c r="N12" s="203">
        <v>50.27</v>
      </c>
      <c r="O12" s="203">
        <v>71.010000000000005</v>
      </c>
      <c r="P12" s="203">
        <v>18.68</v>
      </c>
      <c r="Q12" s="203">
        <v>8.4600000000000009</v>
      </c>
      <c r="R12" s="203">
        <v>17.940000000000001</v>
      </c>
      <c r="S12" s="203">
        <v>11.17</v>
      </c>
      <c r="T12" s="203">
        <v>0</v>
      </c>
      <c r="U12" s="203">
        <v>59.54</v>
      </c>
      <c r="V12" s="203">
        <v>7.7</v>
      </c>
      <c r="W12" s="203">
        <v>19.399999999999999</v>
      </c>
      <c r="X12" s="203">
        <v>62.76</v>
      </c>
      <c r="Y12" s="203">
        <v>0</v>
      </c>
      <c r="Z12">
        <v>0</v>
      </c>
      <c r="AA12" s="203">
        <v>16.010000000000002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84.02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117.79</v>
      </c>
      <c r="AQ12" s="203">
        <v>38.18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378.85</v>
      </c>
      <c r="L13" s="203">
        <v>4.9800000000000004</v>
      </c>
      <c r="M13" s="203">
        <v>61.45</v>
      </c>
      <c r="N13" s="203">
        <v>50.27</v>
      </c>
      <c r="O13" s="203">
        <v>71.010000000000005</v>
      </c>
      <c r="P13" s="203">
        <v>18.68</v>
      </c>
      <c r="Q13" s="203">
        <v>8.4600000000000009</v>
      </c>
      <c r="R13" s="203">
        <v>17.940000000000001</v>
      </c>
      <c r="S13" s="203">
        <v>11.17</v>
      </c>
      <c r="T13" s="203">
        <v>0</v>
      </c>
      <c r="U13" s="203">
        <v>59.54</v>
      </c>
      <c r="V13" s="203">
        <v>7.7</v>
      </c>
      <c r="W13" s="203">
        <v>19.399999999999999</v>
      </c>
      <c r="X13" s="203">
        <v>62.76</v>
      </c>
      <c r="Y13" s="203">
        <v>0</v>
      </c>
      <c r="Z13">
        <v>0</v>
      </c>
      <c r="AA13" s="203">
        <v>16.010000000000002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84.02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117.79</v>
      </c>
      <c r="AQ13" s="203">
        <v>38.18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378.85</v>
      </c>
      <c r="L14" s="203">
        <v>4.9800000000000004</v>
      </c>
      <c r="M14" s="203">
        <v>61.45</v>
      </c>
      <c r="N14" s="203">
        <v>50.27</v>
      </c>
      <c r="O14" s="203">
        <v>71.010000000000005</v>
      </c>
      <c r="P14" s="203">
        <v>18.68</v>
      </c>
      <c r="Q14" s="203">
        <v>8.4600000000000009</v>
      </c>
      <c r="R14" s="203">
        <v>17.940000000000001</v>
      </c>
      <c r="S14" s="203">
        <v>11.17</v>
      </c>
      <c r="T14" s="203">
        <v>0</v>
      </c>
      <c r="U14" s="203">
        <v>59.54</v>
      </c>
      <c r="V14" s="203">
        <v>7.7</v>
      </c>
      <c r="W14" s="203">
        <v>19.399999999999999</v>
      </c>
      <c r="X14" s="203">
        <v>62.76</v>
      </c>
      <c r="Y14" s="203">
        <v>0</v>
      </c>
      <c r="Z14">
        <v>0</v>
      </c>
      <c r="AA14" s="203">
        <v>16.010000000000002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84.02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117.79</v>
      </c>
      <c r="AQ14" s="203">
        <v>38.18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378.87</v>
      </c>
      <c r="L15" s="203">
        <v>4.9800000000000004</v>
      </c>
      <c r="M15" s="203">
        <v>61.45</v>
      </c>
      <c r="N15" s="203">
        <v>50.27</v>
      </c>
      <c r="O15" s="203">
        <v>71.010000000000005</v>
      </c>
      <c r="P15" s="203">
        <v>18.68</v>
      </c>
      <c r="Q15" s="203">
        <v>8.4600000000000009</v>
      </c>
      <c r="R15" s="203">
        <v>17.940000000000001</v>
      </c>
      <c r="S15" s="203">
        <v>11.17</v>
      </c>
      <c r="T15" s="203">
        <v>0</v>
      </c>
      <c r="U15" s="203">
        <v>59.54</v>
      </c>
      <c r="V15" s="203">
        <v>7.7</v>
      </c>
      <c r="W15" s="203">
        <v>19.399999999999999</v>
      </c>
      <c r="X15" s="203">
        <v>62.76</v>
      </c>
      <c r="Y15" s="203">
        <v>0</v>
      </c>
      <c r="Z15">
        <v>0</v>
      </c>
      <c r="AA15" s="203">
        <v>16.010000000000002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84.02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117.79</v>
      </c>
      <c r="AQ15" s="203">
        <v>38.18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378.87</v>
      </c>
      <c r="L16" s="203">
        <v>4.9800000000000004</v>
      </c>
      <c r="M16" s="203">
        <v>61.45</v>
      </c>
      <c r="N16" s="203">
        <v>50.27</v>
      </c>
      <c r="O16" s="203">
        <v>71.010000000000005</v>
      </c>
      <c r="P16" s="203">
        <v>18.68</v>
      </c>
      <c r="Q16" s="203">
        <v>8.4600000000000009</v>
      </c>
      <c r="R16" s="203">
        <v>17.940000000000001</v>
      </c>
      <c r="S16" s="203">
        <v>11.17</v>
      </c>
      <c r="T16" s="203">
        <v>0</v>
      </c>
      <c r="U16" s="203">
        <v>59.54</v>
      </c>
      <c r="V16" s="203">
        <v>7.7</v>
      </c>
      <c r="W16" s="203">
        <v>19.399999999999999</v>
      </c>
      <c r="X16" s="203">
        <v>62.76</v>
      </c>
      <c r="Y16" s="203">
        <v>0</v>
      </c>
      <c r="Z16">
        <v>0</v>
      </c>
      <c r="AA16" s="203">
        <v>16.010000000000002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84.02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117.79</v>
      </c>
      <c r="AQ16" s="203">
        <v>38.18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378.37</v>
      </c>
      <c r="L17" s="203">
        <v>4.9800000000000004</v>
      </c>
      <c r="M17" s="203">
        <v>61.45</v>
      </c>
      <c r="N17" s="203">
        <v>50.27</v>
      </c>
      <c r="O17" s="203">
        <v>71.010000000000005</v>
      </c>
      <c r="P17" s="203">
        <v>18.68</v>
      </c>
      <c r="Q17" s="203">
        <v>8.4600000000000009</v>
      </c>
      <c r="R17" s="203">
        <v>17.940000000000001</v>
      </c>
      <c r="S17" s="203">
        <v>11.17</v>
      </c>
      <c r="T17" s="203">
        <v>0</v>
      </c>
      <c r="U17" s="203">
        <v>59.54</v>
      </c>
      <c r="V17" s="203">
        <v>7.7</v>
      </c>
      <c r="W17" s="203">
        <v>19.399999999999999</v>
      </c>
      <c r="X17" s="203">
        <v>62.76</v>
      </c>
      <c r="Y17" s="203">
        <v>0</v>
      </c>
      <c r="Z17">
        <v>0</v>
      </c>
      <c r="AA17" s="203">
        <v>16.010000000000002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84.02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117.79</v>
      </c>
      <c r="AQ17" s="203">
        <v>38.18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378.37</v>
      </c>
      <c r="L18" s="203">
        <v>4.9800000000000004</v>
      </c>
      <c r="M18" s="203">
        <v>61.45</v>
      </c>
      <c r="N18" s="203">
        <v>50.27</v>
      </c>
      <c r="O18" s="203">
        <v>71.010000000000005</v>
      </c>
      <c r="P18" s="203">
        <v>18.68</v>
      </c>
      <c r="Q18" s="203">
        <v>8.4600000000000009</v>
      </c>
      <c r="R18" s="203">
        <v>17.940000000000001</v>
      </c>
      <c r="S18" s="203">
        <v>11.17</v>
      </c>
      <c r="T18" s="203">
        <v>0</v>
      </c>
      <c r="U18" s="203">
        <v>59.54</v>
      </c>
      <c r="V18" s="203">
        <v>7.7</v>
      </c>
      <c r="W18" s="203">
        <v>19.399999999999999</v>
      </c>
      <c r="X18" s="203">
        <v>62.76</v>
      </c>
      <c r="Y18" s="203">
        <v>0</v>
      </c>
      <c r="Z18">
        <v>0</v>
      </c>
      <c r="AA18" s="203">
        <v>16.010000000000002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84.02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117.79</v>
      </c>
      <c r="AQ18" s="203">
        <v>38.18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402.51</v>
      </c>
      <c r="L19" s="203">
        <v>5.17</v>
      </c>
      <c r="M19" s="203">
        <v>61.45</v>
      </c>
      <c r="N19" s="203">
        <v>50.27</v>
      </c>
      <c r="O19" s="203">
        <v>71.010000000000005</v>
      </c>
      <c r="P19" s="203">
        <v>18.68</v>
      </c>
      <c r="Q19" s="203">
        <v>8.4600000000000009</v>
      </c>
      <c r="R19" s="203">
        <v>17.940000000000001</v>
      </c>
      <c r="S19" s="203">
        <v>11.17</v>
      </c>
      <c r="T19" s="203">
        <v>0</v>
      </c>
      <c r="U19" s="203">
        <v>59.54</v>
      </c>
      <c r="V19" s="203">
        <v>7.7</v>
      </c>
      <c r="W19" s="203">
        <v>19.399999999999999</v>
      </c>
      <c r="X19" s="203">
        <v>62.76</v>
      </c>
      <c r="Y19" s="203">
        <v>0</v>
      </c>
      <c r="Z19">
        <v>0</v>
      </c>
      <c r="AA19" s="203">
        <v>16.010000000000002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84.02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117.79</v>
      </c>
      <c r="AQ19" s="203">
        <v>38.18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402.6</v>
      </c>
      <c r="L20" s="203">
        <v>5.17</v>
      </c>
      <c r="M20" s="203">
        <v>61.45</v>
      </c>
      <c r="N20" s="203">
        <v>50.27</v>
      </c>
      <c r="O20" s="203">
        <v>71.010000000000005</v>
      </c>
      <c r="P20" s="203">
        <v>18.68</v>
      </c>
      <c r="Q20" s="203">
        <v>8.4600000000000009</v>
      </c>
      <c r="R20" s="203">
        <v>17.940000000000001</v>
      </c>
      <c r="S20" s="203">
        <v>11.17</v>
      </c>
      <c r="T20" s="203">
        <v>0</v>
      </c>
      <c r="U20" s="203">
        <v>59.54</v>
      </c>
      <c r="V20" s="203">
        <v>7.7</v>
      </c>
      <c r="W20" s="203">
        <v>19.399999999999999</v>
      </c>
      <c r="X20" s="203">
        <v>62.76</v>
      </c>
      <c r="Y20" s="203">
        <v>0</v>
      </c>
      <c r="Z20">
        <v>0</v>
      </c>
      <c r="AA20" s="203">
        <v>16.010000000000002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84.02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117.79</v>
      </c>
      <c r="AQ20" s="203">
        <v>38.18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402.57</v>
      </c>
      <c r="L21" s="203">
        <v>5.17</v>
      </c>
      <c r="M21" s="203">
        <v>61.45</v>
      </c>
      <c r="N21" s="203">
        <v>50.27</v>
      </c>
      <c r="O21" s="203">
        <v>71.010000000000005</v>
      </c>
      <c r="P21" s="203">
        <v>18.68</v>
      </c>
      <c r="Q21" s="203">
        <v>8.4600000000000009</v>
      </c>
      <c r="R21" s="203">
        <v>17.940000000000001</v>
      </c>
      <c r="S21" s="203">
        <v>11.17</v>
      </c>
      <c r="T21" s="203">
        <v>0</v>
      </c>
      <c r="U21" s="203">
        <v>59.54</v>
      </c>
      <c r="V21" s="203">
        <v>7.7</v>
      </c>
      <c r="W21" s="203">
        <v>19.399999999999999</v>
      </c>
      <c r="X21" s="203">
        <v>62.76</v>
      </c>
      <c r="Y21" s="203">
        <v>0</v>
      </c>
      <c r="Z21">
        <v>0</v>
      </c>
      <c r="AA21" s="203">
        <v>16.010000000000002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84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117.79</v>
      </c>
      <c r="AQ21" s="203">
        <v>38.18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402.57</v>
      </c>
      <c r="L22" s="203">
        <v>5.17</v>
      </c>
      <c r="M22" s="203">
        <v>61.45</v>
      </c>
      <c r="N22" s="203">
        <v>50.27</v>
      </c>
      <c r="O22" s="203">
        <v>71.010000000000005</v>
      </c>
      <c r="P22" s="203">
        <v>18.68</v>
      </c>
      <c r="Q22" s="203">
        <v>8.4600000000000009</v>
      </c>
      <c r="R22" s="203">
        <v>17.940000000000001</v>
      </c>
      <c r="S22" s="203">
        <v>11.17</v>
      </c>
      <c r="T22" s="203">
        <v>0</v>
      </c>
      <c r="U22" s="203">
        <v>59.54</v>
      </c>
      <c r="V22" s="203">
        <v>7.7</v>
      </c>
      <c r="W22" s="203">
        <v>19.399999999999999</v>
      </c>
      <c r="X22" s="203">
        <v>62.76</v>
      </c>
      <c r="Y22" s="203">
        <v>0</v>
      </c>
      <c r="Z22">
        <v>0</v>
      </c>
      <c r="AA22" s="203">
        <v>16.010000000000002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84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117.79</v>
      </c>
      <c r="AQ22" s="203">
        <v>38.18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402.57</v>
      </c>
      <c r="L23" s="203">
        <v>5.17</v>
      </c>
      <c r="M23" s="203">
        <v>61.45</v>
      </c>
      <c r="N23" s="203">
        <v>50.27</v>
      </c>
      <c r="O23" s="203">
        <v>71.010000000000005</v>
      </c>
      <c r="P23" s="203">
        <v>18.68</v>
      </c>
      <c r="Q23" s="203">
        <v>8.4600000000000009</v>
      </c>
      <c r="R23" s="203">
        <v>17.940000000000001</v>
      </c>
      <c r="S23" s="203">
        <v>11.17</v>
      </c>
      <c r="T23" s="203">
        <v>0</v>
      </c>
      <c r="U23" s="203">
        <v>59.54</v>
      </c>
      <c r="V23" s="203">
        <v>7.7</v>
      </c>
      <c r="W23" s="203">
        <v>19.399999999999999</v>
      </c>
      <c r="X23" s="203">
        <v>62.76</v>
      </c>
      <c r="Y23" s="203">
        <v>0</v>
      </c>
      <c r="Z23">
        <v>0</v>
      </c>
      <c r="AA23" s="203">
        <v>16.010000000000002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84.02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117.79</v>
      </c>
      <c r="AQ23" s="203">
        <v>38.18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398.29</v>
      </c>
      <c r="L24" s="203">
        <v>5.17</v>
      </c>
      <c r="M24" s="203">
        <v>61.45</v>
      </c>
      <c r="N24" s="203">
        <v>50.27</v>
      </c>
      <c r="O24" s="203">
        <v>71.010000000000005</v>
      </c>
      <c r="P24" s="203">
        <v>18.68</v>
      </c>
      <c r="Q24" s="203">
        <v>8.4600000000000009</v>
      </c>
      <c r="R24" s="203">
        <v>17.940000000000001</v>
      </c>
      <c r="S24" s="203">
        <v>11.17</v>
      </c>
      <c r="T24" s="203">
        <v>0</v>
      </c>
      <c r="U24" s="203">
        <v>59.54</v>
      </c>
      <c r="V24" s="203">
        <v>7.7</v>
      </c>
      <c r="W24" s="203">
        <v>19.399999999999999</v>
      </c>
      <c r="X24" s="203">
        <v>62.76</v>
      </c>
      <c r="Y24" s="203">
        <v>0</v>
      </c>
      <c r="Z24">
        <v>0</v>
      </c>
      <c r="AA24" s="203">
        <v>16.010000000000002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84.02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117.79</v>
      </c>
      <c r="AQ24" s="203">
        <v>38.18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398.32</v>
      </c>
      <c r="L25" s="203">
        <v>5.17</v>
      </c>
      <c r="M25" s="203">
        <v>61.45</v>
      </c>
      <c r="N25" s="203">
        <v>50.27</v>
      </c>
      <c r="O25" s="203">
        <v>71.010000000000005</v>
      </c>
      <c r="P25" s="203">
        <v>18.68</v>
      </c>
      <c r="Q25" s="203">
        <v>8.4600000000000009</v>
      </c>
      <c r="R25" s="203">
        <v>17.940000000000001</v>
      </c>
      <c r="S25" s="203">
        <v>11.17</v>
      </c>
      <c r="T25" s="203">
        <v>0</v>
      </c>
      <c r="U25" s="203">
        <v>59.54</v>
      </c>
      <c r="V25" s="203">
        <v>7.7</v>
      </c>
      <c r="W25" s="203">
        <v>19.399999999999999</v>
      </c>
      <c r="X25" s="203">
        <v>62.76</v>
      </c>
      <c r="Y25" s="203">
        <v>0</v>
      </c>
      <c r="Z25">
        <v>0</v>
      </c>
      <c r="AA25" s="203">
        <v>16.010000000000002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84.02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117.79</v>
      </c>
      <c r="AQ25" s="203">
        <v>38.18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398.32</v>
      </c>
      <c r="L26" s="203">
        <v>4.9800000000000004</v>
      </c>
      <c r="M26" s="203">
        <v>61.45</v>
      </c>
      <c r="N26" s="203">
        <v>50.27</v>
      </c>
      <c r="O26" s="203">
        <v>71.010000000000005</v>
      </c>
      <c r="P26" s="203">
        <v>18.68</v>
      </c>
      <c r="Q26" s="203">
        <v>8.4600000000000009</v>
      </c>
      <c r="R26" s="203">
        <v>17.940000000000001</v>
      </c>
      <c r="S26" s="203">
        <v>11.17</v>
      </c>
      <c r="T26" s="203">
        <v>0</v>
      </c>
      <c r="U26" s="203">
        <v>59.54</v>
      </c>
      <c r="V26" s="203">
        <v>7.7</v>
      </c>
      <c r="W26" s="203">
        <v>19.399999999999999</v>
      </c>
      <c r="X26" s="203">
        <v>62.76</v>
      </c>
      <c r="Y26" s="203">
        <v>0</v>
      </c>
      <c r="Z26">
        <v>0</v>
      </c>
      <c r="AA26" s="203">
        <v>16.010000000000002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84.02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117.79</v>
      </c>
      <c r="AQ26" s="203">
        <v>38.18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357.07</v>
      </c>
      <c r="L27" s="203">
        <v>4.9800000000000004</v>
      </c>
      <c r="M27" s="203">
        <v>61.45</v>
      </c>
      <c r="N27" s="203">
        <v>50.27</v>
      </c>
      <c r="O27" s="203">
        <v>71.010000000000005</v>
      </c>
      <c r="P27" s="203">
        <v>18.68</v>
      </c>
      <c r="Q27" s="203">
        <v>8.4600000000000009</v>
      </c>
      <c r="R27" s="203">
        <v>17.940000000000001</v>
      </c>
      <c r="S27" s="203">
        <v>11.17</v>
      </c>
      <c r="T27" s="203">
        <v>0</v>
      </c>
      <c r="U27" s="203">
        <v>59.54</v>
      </c>
      <c r="V27" s="203">
        <v>7.7</v>
      </c>
      <c r="W27" s="203">
        <v>19.399999999999999</v>
      </c>
      <c r="X27" s="203">
        <v>62.76</v>
      </c>
      <c r="Y27" s="203">
        <v>0</v>
      </c>
      <c r="Z27">
        <v>0</v>
      </c>
      <c r="AA27" s="203">
        <v>16.010000000000002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84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117.79</v>
      </c>
      <c r="AQ27" s="203">
        <v>38.18</v>
      </c>
      <c r="AR27" s="203">
        <v>1.06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333.5</v>
      </c>
      <c r="L28" s="203">
        <v>4.9800000000000004</v>
      </c>
      <c r="M28" s="203">
        <v>61.45</v>
      </c>
      <c r="N28" s="203">
        <v>50.27</v>
      </c>
      <c r="O28" s="203">
        <v>71.010000000000005</v>
      </c>
      <c r="P28" s="203">
        <v>18.68</v>
      </c>
      <c r="Q28" s="203">
        <v>8.4600000000000009</v>
      </c>
      <c r="R28" s="203">
        <v>17.940000000000001</v>
      </c>
      <c r="S28" s="203">
        <v>11.17</v>
      </c>
      <c r="T28" s="203">
        <v>0</v>
      </c>
      <c r="U28" s="203">
        <v>59.54</v>
      </c>
      <c r="V28" s="203">
        <v>7.7</v>
      </c>
      <c r="W28" s="203">
        <v>19.399999999999999</v>
      </c>
      <c r="X28" s="203">
        <v>62.76</v>
      </c>
      <c r="Y28" s="203">
        <v>0</v>
      </c>
      <c r="Z28">
        <v>0</v>
      </c>
      <c r="AA28" s="203">
        <v>16.010000000000002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84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117.79</v>
      </c>
      <c r="AQ28" s="203">
        <v>38.18</v>
      </c>
      <c r="AR28" s="203">
        <v>6.88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269.83999999999997</v>
      </c>
      <c r="L29" s="203">
        <v>4.9800000000000004</v>
      </c>
      <c r="M29" s="203">
        <v>61.45</v>
      </c>
      <c r="N29" s="203">
        <v>50.27</v>
      </c>
      <c r="O29" s="203">
        <v>71.010000000000005</v>
      </c>
      <c r="P29" s="203">
        <v>18.68</v>
      </c>
      <c r="Q29" s="203">
        <v>8.4600000000000009</v>
      </c>
      <c r="R29" s="203">
        <v>17.940000000000001</v>
      </c>
      <c r="S29" s="203">
        <v>11.17</v>
      </c>
      <c r="T29" s="203">
        <v>0</v>
      </c>
      <c r="U29" s="203">
        <v>59.54</v>
      </c>
      <c r="V29" s="203">
        <v>7.7</v>
      </c>
      <c r="W29" s="203">
        <v>19.399999999999999</v>
      </c>
      <c r="X29" s="203">
        <v>62.76</v>
      </c>
      <c r="Y29" s="203">
        <v>0</v>
      </c>
      <c r="Z29">
        <v>0</v>
      </c>
      <c r="AA29" s="203">
        <v>16.010000000000002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84.02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117.79</v>
      </c>
      <c r="AQ29" s="203">
        <v>38.18</v>
      </c>
      <c r="AR29" s="203">
        <v>14.43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269.83999999999997</v>
      </c>
      <c r="L30" s="203">
        <v>4.9800000000000004</v>
      </c>
      <c r="M30" s="203">
        <v>61.45</v>
      </c>
      <c r="N30" s="203">
        <v>50.27</v>
      </c>
      <c r="O30" s="203">
        <v>71.010000000000005</v>
      </c>
      <c r="P30" s="203">
        <v>18.68</v>
      </c>
      <c r="Q30" s="203">
        <v>8.4600000000000009</v>
      </c>
      <c r="R30" s="203">
        <v>17.940000000000001</v>
      </c>
      <c r="S30" s="203">
        <v>11.17</v>
      </c>
      <c r="T30" s="203">
        <v>0</v>
      </c>
      <c r="U30" s="203">
        <v>59.54</v>
      </c>
      <c r="V30" s="203">
        <v>7.7</v>
      </c>
      <c r="W30" s="203">
        <v>19.399999999999999</v>
      </c>
      <c r="X30" s="203">
        <v>62.76</v>
      </c>
      <c r="Y30" s="203">
        <v>0</v>
      </c>
      <c r="Z30">
        <v>0</v>
      </c>
      <c r="AA30" s="203">
        <v>16.010000000000002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84.02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117.79</v>
      </c>
      <c r="AQ30" s="203">
        <v>38.18</v>
      </c>
      <c r="AR30" s="203">
        <v>24.18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269.83999999999997</v>
      </c>
      <c r="L31" s="203">
        <v>5.05</v>
      </c>
      <c r="M31" s="203">
        <v>61.45</v>
      </c>
      <c r="N31" s="203">
        <v>50.27</v>
      </c>
      <c r="O31" s="203">
        <v>71.010000000000005</v>
      </c>
      <c r="P31" s="203">
        <v>18.68</v>
      </c>
      <c r="Q31" s="203">
        <v>8.4600000000000009</v>
      </c>
      <c r="R31" s="203">
        <v>17.940000000000001</v>
      </c>
      <c r="S31" s="203">
        <v>11.17</v>
      </c>
      <c r="T31" s="203">
        <v>0</v>
      </c>
      <c r="U31" s="203">
        <v>59.54</v>
      </c>
      <c r="V31" s="203">
        <v>7.7</v>
      </c>
      <c r="W31" s="203">
        <v>19.399999999999999</v>
      </c>
      <c r="X31" s="203">
        <v>62.76</v>
      </c>
      <c r="Y31" s="203">
        <v>0</v>
      </c>
      <c r="Z31">
        <v>0</v>
      </c>
      <c r="AA31" s="203">
        <v>16.010000000000002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84.02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117.79</v>
      </c>
      <c r="AQ31" s="203">
        <v>38.18</v>
      </c>
      <c r="AR31" s="203">
        <v>35.630000000000003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269.83999999999997</v>
      </c>
      <c r="L32" s="203">
        <v>7.35</v>
      </c>
      <c r="M32" s="203">
        <v>61.45</v>
      </c>
      <c r="N32" s="203">
        <v>50.27</v>
      </c>
      <c r="O32" s="203">
        <v>71.010000000000005</v>
      </c>
      <c r="P32" s="203">
        <v>18.68</v>
      </c>
      <c r="Q32" s="203">
        <v>8.4600000000000009</v>
      </c>
      <c r="R32" s="203">
        <v>17.940000000000001</v>
      </c>
      <c r="S32" s="203">
        <v>11.17</v>
      </c>
      <c r="T32" s="203">
        <v>0</v>
      </c>
      <c r="U32" s="203">
        <v>59.54</v>
      </c>
      <c r="V32" s="203">
        <v>7.7</v>
      </c>
      <c r="W32" s="203">
        <v>19.399999999999999</v>
      </c>
      <c r="X32" s="203">
        <v>62.76</v>
      </c>
      <c r="Y32" s="203">
        <v>0</v>
      </c>
      <c r="Z32">
        <v>0</v>
      </c>
      <c r="AA32" s="203">
        <v>16.010000000000002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84.02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117.79</v>
      </c>
      <c r="AQ32" s="203">
        <v>38.18</v>
      </c>
      <c r="AR32" s="203">
        <v>37.840000000000003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311.52</v>
      </c>
      <c r="L33" s="203">
        <v>6.01</v>
      </c>
      <c r="M33" s="203">
        <v>61.45</v>
      </c>
      <c r="N33" s="203">
        <v>50.27</v>
      </c>
      <c r="O33" s="203">
        <v>71.010000000000005</v>
      </c>
      <c r="P33" s="203">
        <v>18.68</v>
      </c>
      <c r="Q33" s="203">
        <v>8.4600000000000009</v>
      </c>
      <c r="R33" s="203">
        <v>17.940000000000001</v>
      </c>
      <c r="S33" s="203">
        <v>11.17</v>
      </c>
      <c r="T33" s="203">
        <v>0</v>
      </c>
      <c r="U33" s="203">
        <v>59.54</v>
      </c>
      <c r="V33" s="203">
        <v>7.7</v>
      </c>
      <c r="W33" s="203">
        <v>19.399999999999999</v>
      </c>
      <c r="X33" s="203">
        <v>62.76</v>
      </c>
      <c r="Y33" s="203">
        <v>0</v>
      </c>
      <c r="Z33">
        <v>0</v>
      </c>
      <c r="AA33" s="203">
        <v>16.010000000000002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84.02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117.79</v>
      </c>
      <c r="AQ33" s="203">
        <v>38.18</v>
      </c>
      <c r="AR33" s="203">
        <v>41.5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333.18</v>
      </c>
      <c r="L34" s="203">
        <v>5.07</v>
      </c>
      <c r="M34" s="203">
        <v>61.45</v>
      </c>
      <c r="N34" s="203">
        <v>50.27</v>
      </c>
      <c r="O34" s="203">
        <v>71.010000000000005</v>
      </c>
      <c r="P34" s="203">
        <v>18.68</v>
      </c>
      <c r="Q34" s="203">
        <v>8.4600000000000009</v>
      </c>
      <c r="R34" s="203">
        <v>17.940000000000001</v>
      </c>
      <c r="S34" s="203">
        <v>11.17</v>
      </c>
      <c r="T34" s="203">
        <v>0</v>
      </c>
      <c r="U34" s="203">
        <v>59.54</v>
      </c>
      <c r="V34" s="203">
        <v>7.7</v>
      </c>
      <c r="W34" s="203">
        <v>19.399999999999999</v>
      </c>
      <c r="X34" s="203">
        <v>62.76</v>
      </c>
      <c r="Y34" s="203">
        <v>0</v>
      </c>
      <c r="Z34">
        <v>0</v>
      </c>
      <c r="AA34" s="203">
        <v>16.010000000000002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84.02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117.79</v>
      </c>
      <c r="AQ34" s="203">
        <v>38.18</v>
      </c>
      <c r="AR34" s="203">
        <v>43.5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306.5</v>
      </c>
      <c r="L35" s="203">
        <v>5.0999999999999996</v>
      </c>
      <c r="M35" s="203">
        <v>61.45</v>
      </c>
      <c r="N35" s="203">
        <v>50.27</v>
      </c>
      <c r="O35" s="203">
        <v>71.010000000000005</v>
      </c>
      <c r="P35" s="203">
        <v>18.68</v>
      </c>
      <c r="Q35" s="203">
        <v>8.4600000000000009</v>
      </c>
      <c r="R35" s="203">
        <v>17.95</v>
      </c>
      <c r="S35" s="203">
        <v>11.17</v>
      </c>
      <c r="T35" s="203">
        <v>0</v>
      </c>
      <c r="U35" s="203">
        <v>60.02</v>
      </c>
      <c r="V35" s="203">
        <v>7.99</v>
      </c>
      <c r="W35" s="203">
        <v>19.399999999999999</v>
      </c>
      <c r="X35" s="203">
        <v>62.77</v>
      </c>
      <c r="Y35" s="203">
        <v>0</v>
      </c>
      <c r="Z35">
        <v>0</v>
      </c>
      <c r="AA35" s="203">
        <v>16.010000000000002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84.02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117.79</v>
      </c>
      <c r="AQ35" s="203">
        <v>38.18</v>
      </c>
      <c r="AR35" s="203">
        <v>45.5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269.83999999999997</v>
      </c>
      <c r="L36" s="203">
        <v>5.0999999999999996</v>
      </c>
      <c r="M36" s="203">
        <v>61.45</v>
      </c>
      <c r="N36" s="203">
        <v>50.27</v>
      </c>
      <c r="O36" s="203">
        <v>71.010000000000005</v>
      </c>
      <c r="P36" s="203">
        <v>18.68</v>
      </c>
      <c r="Q36" s="203">
        <v>5.04</v>
      </c>
      <c r="R36" s="203">
        <v>10.24</v>
      </c>
      <c r="S36" s="203">
        <v>6.38</v>
      </c>
      <c r="T36" s="203">
        <v>0</v>
      </c>
      <c r="U36" s="203">
        <v>60.06</v>
      </c>
      <c r="V36" s="203">
        <v>7.7</v>
      </c>
      <c r="W36" s="203">
        <v>19.399999999999999</v>
      </c>
      <c r="X36" s="203">
        <v>62.77</v>
      </c>
      <c r="Y36" s="203">
        <v>0</v>
      </c>
      <c r="Z36">
        <v>0</v>
      </c>
      <c r="AA36" s="203">
        <v>16.010000000000002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84.02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117.79</v>
      </c>
      <c r="AQ36" s="203">
        <v>38.18</v>
      </c>
      <c r="AR36" s="203">
        <v>46.5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269.83999999999997</v>
      </c>
      <c r="L37" s="203">
        <v>5.0999999999999996</v>
      </c>
      <c r="M37" s="203">
        <v>61.45</v>
      </c>
      <c r="N37" s="203">
        <v>50.27</v>
      </c>
      <c r="O37" s="203">
        <v>71.010000000000005</v>
      </c>
      <c r="P37" s="203">
        <v>18.68</v>
      </c>
      <c r="Q37" s="203">
        <v>5.04</v>
      </c>
      <c r="R37" s="203">
        <v>10.24</v>
      </c>
      <c r="S37" s="203">
        <v>6.38</v>
      </c>
      <c r="T37" s="203">
        <v>0</v>
      </c>
      <c r="U37" s="203">
        <v>60.06</v>
      </c>
      <c r="V37" s="203">
        <v>7.7</v>
      </c>
      <c r="W37" s="203">
        <v>19.399999999999999</v>
      </c>
      <c r="X37" s="203">
        <v>62.77</v>
      </c>
      <c r="Y37" s="203">
        <v>0</v>
      </c>
      <c r="Z37">
        <v>0</v>
      </c>
      <c r="AA37" s="203">
        <v>16.010000000000002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84.02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117.79</v>
      </c>
      <c r="AQ37" s="203">
        <v>38.18</v>
      </c>
      <c r="AR37" s="203">
        <v>47.5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269.83999999999997</v>
      </c>
      <c r="L38" s="203">
        <v>5.0999999999999996</v>
      </c>
      <c r="M38" s="203">
        <v>61.45</v>
      </c>
      <c r="N38" s="203">
        <v>50.27</v>
      </c>
      <c r="O38" s="203">
        <v>71.010000000000005</v>
      </c>
      <c r="P38" s="203">
        <v>18.68</v>
      </c>
      <c r="Q38" s="203">
        <v>5.04</v>
      </c>
      <c r="R38" s="203">
        <v>10.24</v>
      </c>
      <c r="S38" s="203">
        <v>6.38</v>
      </c>
      <c r="T38" s="203">
        <v>0</v>
      </c>
      <c r="U38" s="203">
        <v>60.06</v>
      </c>
      <c r="V38" s="203">
        <v>7.7</v>
      </c>
      <c r="W38" s="203">
        <v>19.399999999999999</v>
      </c>
      <c r="X38" s="203">
        <v>62.77</v>
      </c>
      <c r="Y38" s="203">
        <v>0</v>
      </c>
      <c r="Z38">
        <v>0</v>
      </c>
      <c r="AA38" s="203">
        <v>16.010000000000002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84.02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117.79</v>
      </c>
      <c r="AQ38" s="203">
        <v>38.18</v>
      </c>
      <c r="AR38" s="203">
        <v>47.5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269.83999999999997</v>
      </c>
      <c r="L39" s="203">
        <v>5.0999999999999996</v>
      </c>
      <c r="M39" s="203">
        <v>61.45</v>
      </c>
      <c r="N39" s="203">
        <v>50.27</v>
      </c>
      <c r="O39" s="203">
        <v>71.010000000000005</v>
      </c>
      <c r="P39" s="203">
        <v>18.68</v>
      </c>
      <c r="Q39" s="203">
        <v>5.04</v>
      </c>
      <c r="R39" s="203">
        <v>10.24</v>
      </c>
      <c r="S39" s="203">
        <v>7.24</v>
      </c>
      <c r="T39" s="203">
        <v>0</v>
      </c>
      <c r="U39" s="203">
        <v>60.51</v>
      </c>
      <c r="V39" s="203">
        <v>7.7</v>
      </c>
      <c r="W39" s="203">
        <v>19.399999999999999</v>
      </c>
      <c r="X39" s="203">
        <v>62.77</v>
      </c>
      <c r="Y39" s="203">
        <v>0</v>
      </c>
      <c r="Z39">
        <v>0</v>
      </c>
      <c r="AA39" s="203">
        <v>16.010000000000002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84.02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117.79</v>
      </c>
      <c r="AQ39" s="203">
        <v>38.18</v>
      </c>
      <c r="AR39" s="203">
        <v>47.5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269.83999999999997</v>
      </c>
      <c r="L40" s="203">
        <v>5.0999999999999996</v>
      </c>
      <c r="M40" s="203">
        <v>61.45</v>
      </c>
      <c r="N40" s="203">
        <v>50.27</v>
      </c>
      <c r="O40" s="203">
        <v>71.010000000000005</v>
      </c>
      <c r="P40" s="203">
        <v>18.68</v>
      </c>
      <c r="Q40" s="203">
        <v>5.04</v>
      </c>
      <c r="R40" s="203">
        <v>10.24</v>
      </c>
      <c r="S40" s="203">
        <v>7.24</v>
      </c>
      <c r="T40" s="203">
        <v>0</v>
      </c>
      <c r="U40" s="203">
        <v>60.51</v>
      </c>
      <c r="V40" s="203">
        <v>7.7</v>
      </c>
      <c r="W40" s="203">
        <v>19.399999999999999</v>
      </c>
      <c r="X40" s="203">
        <v>62.77</v>
      </c>
      <c r="Y40" s="203">
        <v>0</v>
      </c>
      <c r="Z40">
        <v>0</v>
      </c>
      <c r="AA40" s="203">
        <v>16.010000000000002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84.02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117.79</v>
      </c>
      <c r="AQ40" s="203">
        <v>38.18</v>
      </c>
      <c r="AR40" s="203">
        <v>47.5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269.83999999999997</v>
      </c>
      <c r="L41" s="203">
        <v>5.0999999999999996</v>
      </c>
      <c r="M41" s="203">
        <v>61.45</v>
      </c>
      <c r="N41" s="203">
        <v>50.27</v>
      </c>
      <c r="O41" s="203">
        <v>71.010000000000005</v>
      </c>
      <c r="P41" s="203">
        <v>18.68</v>
      </c>
      <c r="Q41" s="203">
        <v>5.04</v>
      </c>
      <c r="R41" s="203">
        <v>10.24</v>
      </c>
      <c r="S41" s="203">
        <v>7.24</v>
      </c>
      <c r="T41" s="203">
        <v>0</v>
      </c>
      <c r="U41" s="203">
        <v>60.51</v>
      </c>
      <c r="V41" s="203">
        <v>7.7</v>
      </c>
      <c r="W41" s="203">
        <v>20.13</v>
      </c>
      <c r="X41" s="203">
        <v>65.13</v>
      </c>
      <c r="Y41" s="203">
        <v>0</v>
      </c>
      <c r="Z41">
        <v>0</v>
      </c>
      <c r="AA41" s="203">
        <v>16.010000000000002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84.02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117.79</v>
      </c>
      <c r="AQ41" s="203">
        <v>38.18</v>
      </c>
      <c r="AR41" s="203">
        <v>47.5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269.83999999999997</v>
      </c>
      <c r="L42" s="203">
        <v>5.0999999999999996</v>
      </c>
      <c r="M42" s="203">
        <v>61.45</v>
      </c>
      <c r="N42" s="203">
        <v>50.27</v>
      </c>
      <c r="O42" s="203">
        <v>71.010000000000005</v>
      </c>
      <c r="P42" s="203">
        <v>18.68</v>
      </c>
      <c r="Q42" s="203">
        <v>5.04</v>
      </c>
      <c r="R42" s="203">
        <v>10.24</v>
      </c>
      <c r="S42" s="203">
        <v>7.24</v>
      </c>
      <c r="T42" s="203">
        <v>0</v>
      </c>
      <c r="U42" s="203">
        <v>60.51</v>
      </c>
      <c r="V42" s="203">
        <v>7.7</v>
      </c>
      <c r="W42" s="203">
        <v>19.399999999999999</v>
      </c>
      <c r="X42" s="203">
        <v>65.13</v>
      </c>
      <c r="Y42" s="203">
        <v>0</v>
      </c>
      <c r="Z42">
        <v>0</v>
      </c>
      <c r="AA42" s="203">
        <v>16.010000000000002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84.02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117.79</v>
      </c>
      <c r="AQ42" s="203">
        <v>38.18</v>
      </c>
      <c r="AR42" s="203">
        <v>47.5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269.83999999999997</v>
      </c>
      <c r="L43" s="203">
        <v>5.0999999999999996</v>
      </c>
      <c r="M43" s="203">
        <v>61.45</v>
      </c>
      <c r="N43" s="203">
        <v>50.27</v>
      </c>
      <c r="O43" s="203">
        <v>71.010000000000005</v>
      </c>
      <c r="P43" s="203">
        <v>18.68</v>
      </c>
      <c r="Q43" s="203">
        <v>5.04</v>
      </c>
      <c r="R43" s="203">
        <v>10.24</v>
      </c>
      <c r="S43" s="203">
        <v>7.24</v>
      </c>
      <c r="T43" s="203">
        <v>0</v>
      </c>
      <c r="U43" s="203">
        <v>60.51</v>
      </c>
      <c r="V43" s="203">
        <v>7.7</v>
      </c>
      <c r="W43" s="203">
        <v>19.399999999999999</v>
      </c>
      <c r="X43" s="203">
        <v>62.77</v>
      </c>
      <c r="Y43" s="203">
        <v>0</v>
      </c>
      <c r="Z43">
        <v>0</v>
      </c>
      <c r="AA43" s="203">
        <v>16.010000000000002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84.02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117.79</v>
      </c>
      <c r="AQ43" s="203">
        <v>38.18</v>
      </c>
      <c r="AR43" s="203">
        <v>47.5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269.83999999999997</v>
      </c>
      <c r="L44" s="203">
        <v>5.0999999999999996</v>
      </c>
      <c r="M44" s="203">
        <v>61.45</v>
      </c>
      <c r="N44" s="203">
        <v>50.27</v>
      </c>
      <c r="O44" s="203">
        <v>71.010000000000005</v>
      </c>
      <c r="P44" s="203">
        <v>18.68</v>
      </c>
      <c r="Q44" s="203">
        <v>5.04</v>
      </c>
      <c r="R44" s="203">
        <v>10.24</v>
      </c>
      <c r="S44" s="203">
        <v>7.24</v>
      </c>
      <c r="T44" s="203">
        <v>0</v>
      </c>
      <c r="U44" s="203">
        <v>60.51</v>
      </c>
      <c r="V44" s="203">
        <v>7.7</v>
      </c>
      <c r="W44" s="203">
        <v>19.399999999999999</v>
      </c>
      <c r="X44" s="203">
        <v>62.77</v>
      </c>
      <c r="Y44" s="203">
        <v>0</v>
      </c>
      <c r="Z44">
        <v>0</v>
      </c>
      <c r="AA44" s="203">
        <v>15.59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84.02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117.79</v>
      </c>
      <c r="AQ44" s="203">
        <v>38.18</v>
      </c>
      <c r="AR44" s="203">
        <v>47.5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269.83999999999997</v>
      </c>
      <c r="L45" s="203">
        <v>5.0999999999999996</v>
      </c>
      <c r="M45" s="203">
        <v>61.45</v>
      </c>
      <c r="N45" s="203">
        <v>50.27</v>
      </c>
      <c r="O45" s="203">
        <v>71.010000000000005</v>
      </c>
      <c r="P45" s="203">
        <v>18.68</v>
      </c>
      <c r="Q45" s="203">
        <v>5.97</v>
      </c>
      <c r="R45" s="203">
        <v>10.24</v>
      </c>
      <c r="S45" s="203">
        <v>7.24</v>
      </c>
      <c r="T45" s="203">
        <v>0</v>
      </c>
      <c r="U45" s="203">
        <v>60.51</v>
      </c>
      <c r="V45" s="203">
        <v>7.7</v>
      </c>
      <c r="W45" s="203">
        <v>19.399999999999999</v>
      </c>
      <c r="X45" s="203">
        <v>62.77</v>
      </c>
      <c r="Y45" s="203">
        <v>0</v>
      </c>
      <c r="Z45">
        <v>0</v>
      </c>
      <c r="AA45" s="203">
        <v>15.59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84.02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117.79</v>
      </c>
      <c r="AQ45" s="203">
        <v>38.18</v>
      </c>
      <c r="AR45" s="203">
        <v>47.5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269.83999999999997</v>
      </c>
      <c r="L46" s="203">
        <v>5.0999999999999996</v>
      </c>
      <c r="M46" s="203">
        <v>61.45</v>
      </c>
      <c r="N46" s="203">
        <v>50.27</v>
      </c>
      <c r="O46" s="203">
        <v>71.010000000000005</v>
      </c>
      <c r="P46" s="203">
        <v>18.68</v>
      </c>
      <c r="Q46" s="203">
        <v>5.97</v>
      </c>
      <c r="R46" s="203">
        <v>10.24</v>
      </c>
      <c r="S46" s="203">
        <v>7.24</v>
      </c>
      <c r="T46" s="203">
        <v>0</v>
      </c>
      <c r="U46" s="203">
        <v>60.51</v>
      </c>
      <c r="V46" s="203">
        <v>7.7</v>
      </c>
      <c r="W46" s="203">
        <v>19.399999999999999</v>
      </c>
      <c r="X46" s="203">
        <v>62.77</v>
      </c>
      <c r="Y46" s="203">
        <v>0</v>
      </c>
      <c r="Z46">
        <v>0</v>
      </c>
      <c r="AA46" s="203">
        <v>15.59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84.02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117.79</v>
      </c>
      <c r="AQ46" s="203">
        <v>38.18</v>
      </c>
      <c r="AR46" s="203">
        <v>47.5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269.83999999999997</v>
      </c>
      <c r="L47" s="203">
        <v>5.0999999999999996</v>
      </c>
      <c r="M47" s="203">
        <v>61.45</v>
      </c>
      <c r="N47" s="203">
        <v>50.27</v>
      </c>
      <c r="O47" s="203">
        <v>71.010000000000005</v>
      </c>
      <c r="P47" s="203">
        <v>18.68</v>
      </c>
      <c r="Q47" s="203">
        <v>5.97</v>
      </c>
      <c r="R47" s="203">
        <v>10.24</v>
      </c>
      <c r="S47" s="203">
        <v>7.24</v>
      </c>
      <c r="T47" s="203">
        <v>0</v>
      </c>
      <c r="U47" s="203">
        <v>60.51</v>
      </c>
      <c r="V47" s="203">
        <v>5.07</v>
      </c>
      <c r="W47" s="203">
        <v>19.399999999999999</v>
      </c>
      <c r="X47" s="203">
        <v>62.77</v>
      </c>
      <c r="Y47" s="203">
        <v>0</v>
      </c>
      <c r="Z47">
        <v>0</v>
      </c>
      <c r="AA47" s="203">
        <v>15.59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84.02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57.82</v>
      </c>
      <c r="AQ47" s="203">
        <v>19.27</v>
      </c>
      <c r="AR47" s="203">
        <v>47.5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269.83999999999997</v>
      </c>
      <c r="L48" s="203">
        <v>5.0999999999999996</v>
      </c>
      <c r="M48" s="203">
        <v>61.45</v>
      </c>
      <c r="N48" s="203">
        <v>50.27</v>
      </c>
      <c r="O48" s="203">
        <v>71.010000000000005</v>
      </c>
      <c r="P48" s="203">
        <v>18.68</v>
      </c>
      <c r="Q48" s="203">
        <v>5.97</v>
      </c>
      <c r="R48" s="203">
        <v>10.24</v>
      </c>
      <c r="S48" s="203">
        <v>7.24</v>
      </c>
      <c r="T48" s="203">
        <v>0</v>
      </c>
      <c r="U48" s="203">
        <v>60.51</v>
      </c>
      <c r="V48" s="203">
        <v>5.07</v>
      </c>
      <c r="W48" s="203">
        <v>19.399999999999999</v>
      </c>
      <c r="X48" s="203">
        <v>62.77</v>
      </c>
      <c r="Y48" s="203">
        <v>0</v>
      </c>
      <c r="Z48">
        <v>0</v>
      </c>
      <c r="AA48" s="203">
        <v>15.59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84.02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57.82</v>
      </c>
      <c r="AQ48" s="203">
        <v>19.27</v>
      </c>
      <c r="AR48" s="203">
        <v>47.5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269.83999999999997</v>
      </c>
      <c r="L49" s="203">
        <v>5.0999999999999996</v>
      </c>
      <c r="M49" s="203">
        <v>61.45</v>
      </c>
      <c r="N49" s="203">
        <v>50.27</v>
      </c>
      <c r="O49" s="203">
        <v>71.010000000000005</v>
      </c>
      <c r="P49" s="203">
        <v>18.68</v>
      </c>
      <c r="Q49" s="203">
        <v>5.97</v>
      </c>
      <c r="R49" s="203">
        <v>10.24</v>
      </c>
      <c r="S49" s="203">
        <v>7.24</v>
      </c>
      <c r="T49" s="203">
        <v>0</v>
      </c>
      <c r="U49" s="203">
        <v>60.51</v>
      </c>
      <c r="V49" s="203">
        <v>5.07</v>
      </c>
      <c r="W49" s="203">
        <v>19.399999999999999</v>
      </c>
      <c r="X49" s="203">
        <v>62.77</v>
      </c>
      <c r="Y49" s="203">
        <v>0</v>
      </c>
      <c r="Z49">
        <v>0</v>
      </c>
      <c r="AA49" s="203">
        <v>15.59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84.02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57.82</v>
      </c>
      <c r="AQ49" s="203">
        <v>19.27</v>
      </c>
      <c r="AR49" s="203">
        <v>47.5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269.83999999999997</v>
      </c>
      <c r="L50" s="203">
        <v>5.0999999999999996</v>
      </c>
      <c r="M50" s="203">
        <v>61.45</v>
      </c>
      <c r="N50" s="203">
        <v>50.27</v>
      </c>
      <c r="O50" s="203">
        <v>71.010000000000005</v>
      </c>
      <c r="P50" s="203">
        <v>18.68</v>
      </c>
      <c r="Q50" s="203">
        <v>5.97</v>
      </c>
      <c r="R50" s="203">
        <v>10.24</v>
      </c>
      <c r="S50" s="203">
        <v>7.24</v>
      </c>
      <c r="T50" s="203">
        <v>0</v>
      </c>
      <c r="U50" s="203">
        <v>60.51</v>
      </c>
      <c r="V50" s="203">
        <v>5.07</v>
      </c>
      <c r="W50" s="203">
        <v>19.399999999999999</v>
      </c>
      <c r="X50" s="203">
        <v>62.77</v>
      </c>
      <c r="Y50" s="203">
        <v>0</v>
      </c>
      <c r="Z50">
        <v>0</v>
      </c>
      <c r="AA50" s="203">
        <v>15.59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84.02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57.82</v>
      </c>
      <c r="AQ50" s="203">
        <v>19.27</v>
      </c>
      <c r="AR50" s="203">
        <v>47.5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269.83999999999997</v>
      </c>
      <c r="L51" s="203">
        <v>5.0999999999999996</v>
      </c>
      <c r="M51" s="203">
        <v>52.42</v>
      </c>
      <c r="N51" s="203">
        <v>50.27</v>
      </c>
      <c r="O51" s="203">
        <v>71.010000000000005</v>
      </c>
      <c r="P51" s="203">
        <v>18.68</v>
      </c>
      <c r="Q51" s="203">
        <v>5.97</v>
      </c>
      <c r="R51" s="203">
        <v>10.24</v>
      </c>
      <c r="S51" s="203">
        <v>7.24</v>
      </c>
      <c r="T51" s="203">
        <v>0</v>
      </c>
      <c r="U51" s="203">
        <v>60.51</v>
      </c>
      <c r="V51" s="203">
        <v>5.07</v>
      </c>
      <c r="W51" s="203">
        <v>13.64</v>
      </c>
      <c r="X51" s="203">
        <v>42.78</v>
      </c>
      <c r="Y51" s="203">
        <v>0</v>
      </c>
      <c r="Z51">
        <v>0</v>
      </c>
      <c r="AA51" s="203">
        <v>15.59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84.02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57.82</v>
      </c>
      <c r="AQ51" s="203">
        <v>19.27</v>
      </c>
      <c r="AR51" s="203">
        <v>47.5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269.83999999999997</v>
      </c>
      <c r="L52" s="203">
        <v>5.0999999999999996</v>
      </c>
      <c r="M52" s="203">
        <v>52.42</v>
      </c>
      <c r="N52" s="203">
        <v>50.27</v>
      </c>
      <c r="O52" s="203">
        <v>71.010000000000005</v>
      </c>
      <c r="P52" s="203">
        <v>18.68</v>
      </c>
      <c r="Q52" s="203">
        <v>5.97</v>
      </c>
      <c r="R52" s="203">
        <v>10.24</v>
      </c>
      <c r="S52" s="203">
        <v>7.24</v>
      </c>
      <c r="T52" s="203">
        <v>0</v>
      </c>
      <c r="U52" s="203">
        <v>60.51</v>
      </c>
      <c r="V52" s="203">
        <v>5.07</v>
      </c>
      <c r="W52" s="203">
        <v>13.64</v>
      </c>
      <c r="X52" s="203">
        <v>42.78</v>
      </c>
      <c r="Y52" s="203">
        <v>0</v>
      </c>
      <c r="Z52">
        <v>0</v>
      </c>
      <c r="AA52" s="203">
        <v>15.59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84.02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57.82</v>
      </c>
      <c r="AQ52" s="203">
        <v>19.27</v>
      </c>
      <c r="AR52" s="203">
        <v>47.5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212.01</v>
      </c>
      <c r="L53" s="203">
        <v>5.0999999999999996</v>
      </c>
      <c r="M53" s="203">
        <v>46.19</v>
      </c>
      <c r="N53" s="203">
        <v>50.27</v>
      </c>
      <c r="O53" s="203">
        <v>71.010000000000005</v>
      </c>
      <c r="P53" s="203">
        <v>18.68</v>
      </c>
      <c r="Q53" s="203">
        <v>5.97</v>
      </c>
      <c r="R53" s="203">
        <v>10.24</v>
      </c>
      <c r="S53" s="203">
        <v>7.24</v>
      </c>
      <c r="T53" s="203">
        <v>0</v>
      </c>
      <c r="U53" s="203">
        <v>60.51</v>
      </c>
      <c r="V53" s="203">
        <v>5.07</v>
      </c>
      <c r="W53" s="203">
        <v>13.35</v>
      </c>
      <c r="X53" s="203">
        <v>41.41</v>
      </c>
      <c r="Y53" s="203">
        <v>0</v>
      </c>
      <c r="Z53">
        <v>0</v>
      </c>
      <c r="AA53" s="203">
        <v>15.59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84.02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57.82</v>
      </c>
      <c r="AQ53" s="203">
        <v>19.27</v>
      </c>
      <c r="AR53" s="203">
        <v>47.5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212.01</v>
      </c>
      <c r="L54" s="203">
        <v>5.0999999999999996</v>
      </c>
      <c r="M54" s="203">
        <v>46.19</v>
      </c>
      <c r="N54" s="203">
        <v>50.27</v>
      </c>
      <c r="O54" s="203">
        <v>71.010000000000005</v>
      </c>
      <c r="P54" s="203">
        <v>18.68</v>
      </c>
      <c r="Q54" s="203">
        <v>5.97</v>
      </c>
      <c r="R54" s="203">
        <v>10.24</v>
      </c>
      <c r="S54" s="203">
        <v>7.24</v>
      </c>
      <c r="T54" s="203">
        <v>0</v>
      </c>
      <c r="U54" s="203">
        <v>60.51</v>
      </c>
      <c r="V54" s="203">
        <v>5.07</v>
      </c>
      <c r="W54" s="203">
        <v>13.35</v>
      </c>
      <c r="X54" s="203">
        <v>41.41</v>
      </c>
      <c r="Y54" s="203">
        <v>0</v>
      </c>
      <c r="Z54">
        <v>0</v>
      </c>
      <c r="AA54" s="203">
        <v>15.59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84.02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57.82</v>
      </c>
      <c r="AQ54" s="203">
        <v>19.27</v>
      </c>
      <c r="AR54" s="203">
        <v>47.5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212.01</v>
      </c>
      <c r="L55" s="203">
        <v>5.0999999999999996</v>
      </c>
      <c r="M55" s="203">
        <v>47.41</v>
      </c>
      <c r="N55" s="203">
        <v>50.26</v>
      </c>
      <c r="O55" s="203">
        <v>71.010000000000005</v>
      </c>
      <c r="P55" s="203">
        <v>18.68</v>
      </c>
      <c r="Q55" s="203">
        <v>5.97</v>
      </c>
      <c r="R55" s="203">
        <v>10.24</v>
      </c>
      <c r="S55" s="203">
        <v>7.24</v>
      </c>
      <c r="T55" s="203">
        <v>0</v>
      </c>
      <c r="U55" s="203">
        <v>60.51</v>
      </c>
      <c r="V55" s="203">
        <v>5.07</v>
      </c>
      <c r="W55" s="203">
        <v>13.35</v>
      </c>
      <c r="X55" s="203">
        <v>41.4</v>
      </c>
      <c r="Y55" s="203">
        <v>0</v>
      </c>
      <c r="Z55">
        <v>0</v>
      </c>
      <c r="AA55" s="203">
        <v>15.59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84.02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57.82</v>
      </c>
      <c r="AQ55" s="203">
        <v>19.27</v>
      </c>
      <c r="AR55" s="203">
        <v>47.5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212.01</v>
      </c>
      <c r="L56" s="203">
        <v>5.0999999999999996</v>
      </c>
      <c r="M56" s="203">
        <v>47.41</v>
      </c>
      <c r="N56" s="203">
        <v>50.26</v>
      </c>
      <c r="O56" s="203">
        <v>71.010000000000005</v>
      </c>
      <c r="P56" s="203">
        <v>18.68</v>
      </c>
      <c r="Q56" s="203">
        <v>5.97</v>
      </c>
      <c r="R56" s="203">
        <v>10.24</v>
      </c>
      <c r="S56" s="203">
        <v>7.24</v>
      </c>
      <c r="T56" s="203">
        <v>0</v>
      </c>
      <c r="U56" s="203">
        <v>60.51</v>
      </c>
      <c r="V56" s="203">
        <v>5.07</v>
      </c>
      <c r="W56" s="203">
        <v>13.35</v>
      </c>
      <c r="X56" s="203">
        <v>41.4</v>
      </c>
      <c r="Y56" s="203">
        <v>0</v>
      </c>
      <c r="Z56">
        <v>0</v>
      </c>
      <c r="AA56" s="203">
        <v>15.59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84.02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57.82</v>
      </c>
      <c r="AQ56" s="203">
        <v>19.27</v>
      </c>
      <c r="AR56" s="203">
        <v>47.5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212.01</v>
      </c>
      <c r="L57" s="203">
        <v>5.0999999999999996</v>
      </c>
      <c r="M57" s="203">
        <v>43.37</v>
      </c>
      <c r="N57" s="203">
        <v>31.43</v>
      </c>
      <c r="O57" s="203">
        <v>71.010000000000005</v>
      </c>
      <c r="P57" s="203">
        <v>10.199999999999999</v>
      </c>
      <c r="Q57" s="203">
        <v>5.97</v>
      </c>
      <c r="R57" s="203">
        <v>10.24</v>
      </c>
      <c r="S57" s="203">
        <v>7.24</v>
      </c>
      <c r="T57" s="203">
        <v>0</v>
      </c>
      <c r="U57" s="203">
        <v>60.51</v>
      </c>
      <c r="V57" s="203">
        <v>5.07</v>
      </c>
      <c r="W57" s="203">
        <v>13.35</v>
      </c>
      <c r="X57" s="203">
        <v>41.4</v>
      </c>
      <c r="Y57" s="203">
        <v>0</v>
      </c>
      <c r="Z57">
        <v>0</v>
      </c>
      <c r="AA57" s="203">
        <v>15.59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84.02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57.82</v>
      </c>
      <c r="AQ57" s="203">
        <v>19.27</v>
      </c>
      <c r="AR57" s="203">
        <v>47.5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212.01</v>
      </c>
      <c r="L58" s="203">
        <v>5.0999999999999996</v>
      </c>
      <c r="M58" s="203">
        <v>43.37</v>
      </c>
      <c r="N58" s="203">
        <v>31.43</v>
      </c>
      <c r="O58" s="203">
        <v>71.010000000000005</v>
      </c>
      <c r="P58" s="203">
        <v>10.199999999999999</v>
      </c>
      <c r="Q58" s="203">
        <v>5.97</v>
      </c>
      <c r="R58" s="203">
        <v>10.24</v>
      </c>
      <c r="S58" s="203">
        <v>7.24</v>
      </c>
      <c r="T58" s="203">
        <v>0</v>
      </c>
      <c r="U58" s="203">
        <v>60.51</v>
      </c>
      <c r="V58" s="203">
        <v>5.07</v>
      </c>
      <c r="W58" s="203">
        <v>13.35</v>
      </c>
      <c r="X58" s="203">
        <v>41.4</v>
      </c>
      <c r="Y58" s="203">
        <v>0</v>
      </c>
      <c r="Z58">
        <v>0</v>
      </c>
      <c r="AA58" s="203">
        <v>15.59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84.02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57.82</v>
      </c>
      <c r="AQ58" s="203">
        <v>19.27</v>
      </c>
      <c r="AR58" s="203">
        <v>47.5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212.01</v>
      </c>
      <c r="L59" s="203">
        <v>5.0999999999999996</v>
      </c>
      <c r="M59" s="203">
        <v>34.85</v>
      </c>
      <c r="N59" s="203">
        <v>31.56</v>
      </c>
      <c r="O59" s="203">
        <v>71.010000000000005</v>
      </c>
      <c r="P59" s="203">
        <v>10.26</v>
      </c>
      <c r="Q59" s="203">
        <v>5.97</v>
      </c>
      <c r="R59" s="203">
        <v>10.24</v>
      </c>
      <c r="S59" s="203">
        <v>7.24</v>
      </c>
      <c r="T59" s="203">
        <v>0</v>
      </c>
      <c r="U59" s="203">
        <v>60.51</v>
      </c>
      <c r="V59" s="203">
        <v>5.07</v>
      </c>
      <c r="W59" s="203">
        <v>13.28</v>
      </c>
      <c r="X59" s="203">
        <v>40.14</v>
      </c>
      <c r="Y59" s="203">
        <v>0</v>
      </c>
      <c r="Z59">
        <v>0</v>
      </c>
      <c r="AA59" s="203">
        <v>15.18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84.02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57.82</v>
      </c>
      <c r="AQ59" s="203">
        <v>19.27</v>
      </c>
      <c r="AR59" s="203">
        <v>47.5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212.01</v>
      </c>
      <c r="L60" s="203">
        <v>5.0999999999999996</v>
      </c>
      <c r="M60" s="203">
        <v>34.85</v>
      </c>
      <c r="N60" s="203">
        <v>31.56</v>
      </c>
      <c r="O60" s="203">
        <v>71.010000000000005</v>
      </c>
      <c r="P60" s="203">
        <v>10.26</v>
      </c>
      <c r="Q60" s="203">
        <v>5.97</v>
      </c>
      <c r="R60" s="203">
        <v>11.3</v>
      </c>
      <c r="S60" s="203">
        <v>7.44</v>
      </c>
      <c r="T60" s="203">
        <v>0</v>
      </c>
      <c r="U60" s="203">
        <v>60.51</v>
      </c>
      <c r="V60" s="203">
        <v>5.07</v>
      </c>
      <c r="W60" s="203">
        <v>13.28</v>
      </c>
      <c r="X60" s="203">
        <v>40.14</v>
      </c>
      <c r="Y60" s="203">
        <v>0</v>
      </c>
      <c r="Z60">
        <v>0</v>
      </c>
      <c r="AA60" s="203">
        <v>15.18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84.02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57.82</v>
      </c>
      <c r="AQ60" s="203">
        <v>19.27</v>
      </c>
      <c r="AR60" s="203">
        <v>47.5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212.01</v>
      </c>
      <c r="L61" s="203">
        <v>5.0999999999999996</v>
      </c>
      <c r="M61" s="203">
        <v>34.54</v>
      </c>
      <c r="N61" s="203">
        <v>31.52</v>
      </c>
      <c r="O61" s="203">
        <v>71.010000000000005</v>
      </c>
      <c r="P61" s="203">
        <v>10.26</v>
      </c>
      <c r="Q61" s="203">
        <v>5.1100000000000003</v>
      </c>
      <c r="R61" s="203">
        <v>11.3</v>
      </c>
      <c r="S61" s="203">
        <v>7.44</v>
      </c>
      <c r="T61" s="203">
        <v>0</v>
      </c>
      <c r="U61" s="203">
        <v>60.51</v>
      </c>
      <c r="V61" s="203">
        <v>5.07</v>
      </c>
      <c r="W61" s="203">
        <v>12.77</v>
      </c>
      <c r="X61" s="203">
        <v>39.369999999999997</v>
      </c>
      <c r="Y61" s="203">
        <v>0</v>
      </c>
      <c r="Z61">
        <v>0</v>
      </c>
      <c r="AA61" s="203">
        <v>15.18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84.02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57.82</v>
      </c>
      <c r="AQ61" s="203">
        <v>19.27</v>
      </c>
      <c r="AR61" s="203">
        <v>47.5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212.01</v>
      </c>
      <c r="L62" s="203">
        <v>5.0999999999999996</v>
      </c>
      <c r="M62" s="203">
        <v>34.54</v>
      </c>
      <c r="N62" s="203">
        <v>31.52</v>
      </c>
      <c r="O62" s="203">
        <v>71.010000000000005</v>
      </c>
      <c r="P62" s="203">
        <v>10.26</v>
      </c>
      <c r="Q62" s="203">
        <v>5.1100000000000003</v>
      </c>
      <c r="R62" s="203">
        <v>11.3</v>
      </c>
      <c r="S62" s="203">
        <v>7.44</v>
      </c>
      <c r="T62" s="203">
        <v>0</v>
      </c>
      <c r="U62" s="203">
        <v>60.51</v>
      </c>
      <c r="V62" s="203">
        <v>5.07</v>
      </c>
      <c r="W62" s="203">
        <v>12.77</v>
      </c>
      <c r="X62" s="203">
        <v>39.369999999999997</v>
      </c>
      <c r="Y62" s="203">
        <v>0</v>
      </c>
      <c r="Z62">
        <v>0</v>
      </c>
      <c r="AA62" s="203">
        <v>15.18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84.02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57.82</v>
      </c>
      <c r="AQ62" s="203">
        <v>19.27</v>
      </c>
      <c r="AR62" s="203">
        <v>47.5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212.01</v>
      </c>
      <c r="L63" s="203">
        <v>4.4400000000000004</v>
      </c>
      <c r="M63" s="203">
        <v>34.21</v>
      </c>
      <c r="N63" s="203">
        <v>27.95</v>
      </c>
      <c r="O63" s="203">
        <v>71.010000000000005</v>
      </c>
      <c r="P63" s="203">
        <v>10.6</v>
      </c>
      <c r="Q63" s="203">
        <v>5.07</v>
      </c>
      <c r="R63" s="203">
        <v>11.28</v>
      </c>
      <c r="S63" s="203">
        <v>7.44</v>
      </c>
      <c r="T63" s="203">
        <v>0</v>
      </c>
      <c r="U63" s="203">
        <v>60.51</v>
      </c>
      <c r="V63" s="203">
        <v>5.07</v>
      </c>
      <c r="W63" s="203">
        <v>11.5</v>
      </c>
      <c r="X63" s="203">
        <v>39.54</v>
      </c>
      <c r="Y63" s="203">
        <v>0</v>
      </c>
      <c r="Z63">
        <v>0</v>
      </c>
      <c r="AA63" s="203">
        <v>15.18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84.02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57.82</v>
      </c>
      <c r="AQ63" s="203">
        <v>19.27</v>
      </c>
      <c r="AR63" s="203">
        <v>47.5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212.01</v>
      </c>
      <c r="L64" s="203">
        <v>4.4400000000000004</v>
      </c>
      <c r="M64" s="203">
        <v>34.21</v>
      </c>
      <c r="N64" s="203">
        <v>27.95</v>
      </c>
      <c r="O64" s="203">
        <v>71.010000000000005</v>
      </c>
      <c r="P64" s="203">
        <v>10.6</v>
      </c>
      <c r="Q64" s="203">
        <v>5.07</v>
      </c>
      <c r="R64" s="203">
        <v>11.28</v>
      </c>
      <c r="S64" s="203">
        <v>7.44</v>
      </c>
      <c r="T64" s="203">
        <v>0</v>
      </c>
      <c r="U64" s="203">
        <v>60.51</v>
      </c>
      <c r="V64" s="203">
        <v>5.07</v>
      </c>
      <c r="W64" s="203">
        <v>11.5</v>
      </c>
      <c r="X64" s="203">
        <v>39.54</v>
      </c>
      <c r="Y64" s="203">
        <v>0</v>
      </c>
      <c r="Z64">
        <v>0</v>
      </c>
      <c r="AA64" s="203">
        <v>15.18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84.02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57.82</v>
      </c>
      <c r="AQ64" s="203">
        <v>19.27</v>
      </c>
      <c r="AR64" s="203">
        <v>47.5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212.01</v>
      </c>
      <c r="L65" s="203">
        <v>4.4400000000000004</v>
      </c>
      <c r="M65" s="203">
        <v>34.21</v>
      </c>
      <c r="N65" s="203">
        <v>27.95</v>
      </c>
      <c r="O65" s="203">
        <v>71.010000000000005</v>
      </c>
      <c r="P65" s="203">
        <v>10.6</v>
      </c>
      <c r="Q65" s="203">
        <v>5.05</v>
      </c>
      <c r="R65" s="203">
        <v>11.27</v>
      </c>
      <c r="S65" s="203">
        <v>7.44</v>
      </c>
      <c r="T65" s="203">
        <v>0</v>
      </c>
      <c r="U65" s="203">
        <v>60.51</v>
      </c>
      <c r="V65" s="203">
        <v>5.07</v>
      </c>
      <c r="W65" s="203">
        <v>11.5</v>
      </c>
      <c r="X65" s="203">
        <v>36</v>
      </c>
      <c r="Y65" s="203">
        <v>0</v>
      </c>
      <c r="Z65">
        <v>0</v>
      </c>
      <c r="AA65" s="203">
        <v>15.18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84.02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57.82</v>
      </c>
      <c r="AQ65" s="203">
        <v>19.27</v>
      </c>
      <c r="AR65" s="203">
        <v>47.5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212.01</v>
      </c>
      <c r="L66" s="203">
        <v>4.4400000000000004</v>
      </c>
      <c r="M66" s="203">
        <v>34.21</v>
      </c>
      <c r="N66" s="203">
        <v>27.95</v>
      </c>
      <c r="O66" s="203">
        <v>71.010000000000005</v>
      </c>
      <c r="P66" s="203">
        <v>10.6</v>
      </c>
      <c r="Q66" s="203">
        <v>5.05</v>
      </c>
      <c r="R66" s="203">
        <v>11.27</v>
      </c>
      <c r="S66" s="203">
        <v>7.44</v>
      </c>
      <c r="T66" s="203">
        <v>0</v>
      </c>
      <c r="U66" s="203">
        <v>60.51</v>
      </c>
      <c r="V66" s="203">
        <v>5.07</v>
      </c>
      <c r="W66" s="203">
        <v>12.3</v>
      </c>
      <c r="X66" s="203">
        <v>36</v>
      </c>
      <c r="Y66" s="203">
        <v>0</v>
      </c>
      <c r="Z66">
        <v>0</v>
      </c>
      <c r="AA66" s="203">
        <v>15.37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84.02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57.82</v>
      </c>
      <c r="AQ66" s="203">
        <v>19.27</v>
      </c>
      <c r="AR66" s="203">
        <v>47.5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269.83999999999997</v>
      </c>
      <c r="L67" s="203">
        <v>4.4400000000000004</v>
      </c>
      <c r="M67" s="203">
        <v>34.21</v>
      </c>
      <c r="N67" s="203">
        <v>27.95</v>
      </c>
      <c r="O67" s="203">
        <v>71.010000000000005</v>
      </c>
      <c r="P67" s="203">
        <v>10.6</v>
      </c>
      <c r="Q67" s="203">
        <v>5.04</v>
      </c>
      <c r="R67" s="203">
        <v>11.26</v>
      </c>
      <c r="S67" s="203">
        <v>7.44</v>
      </c>
      <c r="T67" s="203">
        <v>0</v>
      </c>
      <c r="U67" s="203">
        <v>60.51</v>
      </c>
      <c r="V67" s="203">
        <v>5.82</v>
      </c>
      <c r="W67" s="203">
        <v>11.08</v>
      </c>
      <c r="X67" s="203">
        <v>34.46</v>
      </c>
      <c r="Y67" s="203">
        <v>0</v>
      </c>
      <c r="Z67">
        <v>0</v>
      </c>
      <c r="AA67" s="203">
        <v>15.37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84.02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57.82</v>
      </c>
      <c r="AQ67" s="203">
        <v>19.27</v>
      </c>
      <c r="AR67" s="203">
        <v>47.5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277.01</v>
      </c>
      <c r="L68" s="203">
        <v>4.4400000000000004</v>
      </c>
      <c r="M68" s="203">
        <v>34.21</v>
      </c>
      <c r="N68" s="203">
        <v>27.95</v>
      </c>
      <c r="O68" s="203">
        <v>71.010000000000005</v>
      </c>
      <c r="P68" s="203">
        <v>10.6</v>
      </c>
      <c r="Q68" s="203">
        <v>5.04</v>
      </c>
      <c r="R68" s="203">
        <v>11.62</v>
      </c>
      <c r="S68" s="203">
        <v>7.44</v>
      </c>
      <c r="T68" s="203">
        <v>0</v>
      </c>
      <c r="U68" s="203">
        <v>60.51</v>
      </c>
      <c r="V68" s="203">
        <v>5.82</v>
      </c>
      <c r="W68" s="203">
        <v>11.08</v>
      </c>
      <c r="X68" s="203">
        <v>34.69</v>
      </c>
      <c r="Y68" s="203">
        <v>0</v>
      </c>
      <c r="Z68">
        <v>0</v>
      </c>
      <c r="AA68" s="203">
        <v>15.18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84.02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57.82</v>
      </c>
      <c r="AQ68" s="203">
        <v>19.27</v>
      </c>
      <c r="AR68" s="203">
        <v>47.5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312.24</v>
      </c>
      <c r="L69" s="203">
        <v>4.42</v>
      </c>
      <c r="M69" s="203">
        <v>34.21</v>
      </c>
      <c r="N69" s="203">
        <v>27.95</v>
      </c>
      <c r="O69" s="203">
        <v>71.010000000000005</v>
      </c>
      <c r="P69" s="203">
        <v>10.6</v>
      </c>
      <c r="Q69" s="203">
        <v>5.04</v>
      </c>
      <c r="R69" s="203">
        <v>11.59</v>
      </c>
      <c r="S69" s="203">
        <v>6.92</v>
      </c>
      <c r="T69" s="203">
        <v>0</v>
      </c>
      <c r="U69" s="203">
        <v>60.51</v>
      </c>
      <c r="V69" s="203">
        <v>5.82</v>
      </c>
      <c r="W69" s="203">
        <v>11.08</v>
      </c>
      <c r="X69" s="203">
        <v>34.69</v>
      </c>
      <c r="Y69" s="203">
        <v>0</v>
      </c>
      <c r="Z69">
        <v>0</v>
      </c>
      <c r="AA69" s="203">
        <v>15.18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84.02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57.82</v>
      </c>
      <c r="AQ69" s="203">
        <v>19.27</v>
      </c>
      <c r="AR69" s="203">
        <v>47.5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346.21</v>
      </c>
      <c r="L70" s="203">
        <v>4.42</v>
      </c>
      <c r="M70" s="203">
        <v>56.45</v>
      </c>
      <c r="N70" s="203">
        <v>49.12</v>
      </c>
      <c r="O70" s="203">
        <v>71.010000000000005</v>
      </c>
      <c r="P70" s="203">
        <v>19.829999999999998</v>
      </c>
      <c r="Q70" s="203">
        <v>4.8600000000000003</v>
      </c>
      <c r="R70" s="203">
        <v>11.96</v>
      </c>
      <c r="S70" s="203">
        <v>6.91</v>
      </c>
      <c r="T70" s="203">
        <v>0</v>
      </c>
      <c r="U70" s="203">
        <v>60.51</v>
      </c>
      <c r="V70" s="203">
        <v>6.71</v>
      </c>
      <c r="W70" s="203">
        <v>19.399999999999999</v>
      </c>
      <c r="X70" s="203">
        <v>62.77</v>
      </c>
      <c r="Y70" s="203">
        <v>0</v>
      </c>
      <c r="Z70">
        <v>0</v>
      </c>
      <c r="AA70" s="203">
        <v>15.18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84.02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117.79</v>
      </c>
      <c r="AQ70" s="203">
        <v>38.18</v>
      </c>
      <c r="AR70" s="203">
        <v>47.5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380.16</v>
      </c>
      <c r="L71" s="203">
        <v>4.42</v>
      </c>
      <c r="M71" s="203">
        <v>59.48</v>
      </c>
      <c r="N71" s="203">
        <v>50.27</v>
      </c>
      <c r="O71" s="203">
        <v>71.010000000000005</v>
      </c>
      <c r="P71" s="203">
        <v>19.829999999999998</v>
      </c>
      <c r="Q71" s="203">
        <v>5.04</v>
      </c>
      <c r="R71" s="203">
        <v>11.14</v>
      </c>
      <c r="S71" s="203">
        <v>6.86</v>
      </c>
      <c r="T71" s="203">
        <v>0</v>
      </c>
      <c r="U71" s="203">
        <v>60.51</v>
      </c>
      <c r="V71" s="203">
        <v>6.71</v>
      </c>
      <c r="W71" s="203">
        <v>19.3</v>
      </c>
      <c r="X71" s="203">
        <v>61.63</v>
      </c>
      <c r="Y71" s="203">
        <v>0</v>
      </c>
      <c r="Z71">
        <v>0</v>
      </c>
      <c r="AA71" s="203">
        <v>15.18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84.02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117.79</v>
      </c>
      <c r="AQ71" s="203">
        <v>38.18</v>
      </c>
      <c r="AR71" s="203">
        <v>47.25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429.35</v>
      </c>
      <c r="L72" s="203">
        <v>4.22</v>
      </c>
      <c r="M72" s="203">
        <v>61.45</v>
      </c>
      <c r="N72" s="203">
        <v>50.27</v>
      </c>
      <c r="O72" s="203">
        <v>71.010000000000005</v>
      </c>
      <c r="P72" s="203">
        <v>19.829999999999998</v>
      </c>
      <c r="Q72" s="203">
        <v>8.5299999999999994</v>
      </c>
      <c r="R72" s="203">
        <v>17.940000000000001</v>
      </c>
      <c r="S72" s="203">
        <v>11.17</v>
      </c>
      <c r="T72" s="203">
        <v>0</v>
      </c>
      <c r="U72" s="203">
        <v>60.51</v>
      </c>
      <c r="V72" s="203">
        <v>6.71</v>
      </c>
      <c r="W72" s="203">
        <v>19.399999999999999</v>
      </c>
      <c r="X72" s="203">
        <v>62.76</v>
      </c>
      <c r="Y72" s="203">
        <v>0</v>
      </c>
      <c r="Z72">
        <v>0</v>
      </c>
      <c r="AA72" s="203">
        <v>15.18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84.02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117.79</v>
      </c>
      <c r="AQ72" s="203">
        <v>38.18</v>
      </c>
      <c r="AR72" s="203">
        <v>37.880000000000003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426.89</v>
      </c>
      <c r="L73" s="203">
        <v>4.3</v>
      </c>
      <c r="M73" s="203">
        <v>61.45</v>
      </c>
      <c r="N73" s="203">
        <v>50.27</v>
      </c>
      <c r="O73" s="203">
        <v>71.010000000000005</v>
      </c>
      <c r="P73" s="203">
        <v>19.829999999999998</v>
      </c>
      <c r="Q73" s="203">
        <v>8.5299999999999994</v>
      </c>
      <c r="R73" s="203">
        <v>17.940000000000001</v>
      </c>
      <c r="S73" s="203">
        <v>11.17</v>
      </c>
      <c r="T73" s="203">
        <v>0</v>
      </c>
      <c r="U73" s="203">
        <v>60.51</v>
      </c>
      <c r="V73" s="203">
        <v>6.71</v>
      </c>
      <c r="W73" s="203">
        <v>19.399999999999999</v>
      </c>
      <c r="X73" s="203">
        <v>62.76</v>
      </c>
      <c r="Y73" s="203">
        <v>0</v>
      </c>
      <c r="Z73">
        <v>0</v>
      </c>
      <c r="AA73" s="203">
        <v>15.18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84.02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117.79</v>
      </c>
      <c r="AQ73" s="203">
        <v>38.18</v>
      </c>
      <c r="AR73" s="203">
        <v>21.64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400</v>
      </c>
      <c r="L74" s="203">
        <v>4.34</v>
      </c>
      <c r="M74" s="203">
        <v>61.45</v>
      </c>
      <c r="N74" s="203">
        <v>50.27</v>
      </c>
      <c r="O74" s="203">
        <v>71.010000000000005</v>
      </c>
      <c r="P74" s="203">
        <v>19.829999999999998</v>
      </c>
      <c r="Q74" s="203">
        <v>8.5299999999999994</v>
      </c>
      <c r="R74" s="203">
        <v>17.940000000000001</v>
      </c>
      <c r="S74" s="203">
        <v>11.17</v>
      </c>
      <c r="T74" s="203">
        <v>0</v>
      </c>
      <c r="U74" s="203">
        <v>60.51</v>
      </c>
      <c r="V74" s="203">
        <v>6.71</v>
      </c>
      <c r="W74" s="203">
        <v>19.399999999999999</v>
      </c>
      <c r="X74" s="203">
        <v>62.76</v>
      </c>
      <c r="Y74" s="203">
        <v>0</v>
      </c>
      <c r="Z74">
        <v>0</v>
      </c>
      <c r="AA74" s="203">
        <v>15.18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84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117.79</v>
      </c>
      <c r="AQ74" s="203">
        <v>38.18</v>
      </c>
      <c r="AR74" s="203">
        <v>9.92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364.93</v>
      </c>
      <c r="L75" s="203">
        <v>4.34</v>
      </c>
      <c r="M75" s="203">
        <v>61.45</v>
      </c>
      <c r="N75" s="203">
        <v>50.27</v>
      </c>
      <c r="O75" s="203">
        <v>71.010000000000005</v>
      </c>
      <c r="P75" s="203">
        <v>19.829999999999998</v>
      </c>
      <c r="Q75" s="203">
        <v>8.1</v>
      </c>
      <c r="R75" s="203">
        <v>16.61</v>
      </c>
      <c r="S75" s="203">
        <v>10.33</v>
      </c>
      <c r="T75" s="203">
        <v>0</v>
      </c>
      <c r="U75" s="203">
        <v>60.51</v>
      </c>
      <c r="V75" s="203">
        <v>6.71</v>
      </c>
      <c r="W75" s="203">
        <v>19.399999999999999</v>
      </c>
      <c r="X75" s="203">
        <v>62.76</v>
      </c>
      <c r="Y75" s="203">
        <v>0</v>
      </c>
      <c r="Z75">
        <v>0</v>
      </c>
      <c r="AA75" s="203">
        <v>15.18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84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117.79</v>
      </c>
      <c r="AQ75" s="203">
        <v>38.18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385.48</v>
      </c>
      <c r="L76" s="203">
        <v>4.34</v>
      </c>
      <c r="M76" s="203">
        <v>61.45</v>
      </c>
      <c r="N76" s="203">
        <v>50.27</v>
      </c>
      <c r="O76" s="203">
        <v>71.010000000000005</v>
      </c>
      <c r="P76" s="203">
        <v>19.829999999999998</v>
      </c>
      <c r="Q76" s="203">
        <v>8.2200000000000006</v>
      </c>
      <c r="R76" s="203">
        <v>17.940000000000001</v>
      </c>
      <c r="S76" s="203">
        <v>11.17</v>
      </c>
      <c r="T76" s="203">
        <v>0</v>
      </c>
      <c r="U76" s="203">
        <v>60.51</v>
      </c>
      <c r="V76" s="203">
        <v>6.71</v>
      </c>
      <c r="W76" s="203">
        <v>19.399999999999999</v>
      </c>
      <c r="X76" s="203">
        <v>62.76</v>
      </c>
      <c r="Y76" s="203">
        <v>0</v>
      </c>
      <c r="Z76">
        <v>0</v>
      </c>
      <c r="AA76" s="203">
        <v>15.18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84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117.79</v>
      </c>
      <c r="AQ76" s="203">
        <v>38.18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385.48</v>
      </c>
      <c r="L77" s="203">
        <v>4.34</v>
      </c>
      <c r="M77" s="203">
        <v>61.45</v>
      </c>
      <c r="N77" s="203">
        <v>50.27</v>
      </c>
      <c r="O77" s="203">
        <v>71.010000000000005</v>
      </c>
      <c r="P77" s="203">
        <v>19.829999999999998</v>
      </c>
      <c r="Q77" s="203">
        <v>8.2200000000000006</v>
      </c>
      <c r="R77" s="203">
        <v>17.940000000000001</v>
      </c>
      <c r="S77" s="203">
        <v>11.17</v>
      </c>
      <c r="T77" s="203">
        <v>0</v>
      </c>
      <c r="U77" s="203">
        <v>60.51</v>
      </c>
      <c r="V77" s="203">
        <v>6.71</v>
      </c>
      <c r="W77" s="203">
        <v>19.399999999999999</v>
      </c>
      <c r="X77" s="203">
        <v>62.76</v>
      </c>
      <c r="Y77" s="203">
        <v>0</v>
      </c>
      <c r="Z77">
        <v>0</v>
      </c>
      <c r="AA77" s="203">
        <v>15.18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84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117.79</v>
      </c>
      <c r="AQ77" s="203">
        <v>38.18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385.48</v>
      </c>
      <c r="L78" s="203">
        <v>4.34</v>
      </c>
      <c r="M78" s="203">
        <v>61.45</v>
      </c>
      <c r="N78" s="203">
        <v>50.27</v>
      </c>
      <c r="O78" s="203">
        <v>71.010000000000005</v>
      </c>
      <c r="P78" s="203">
        <v>19.829999999999998</v>
      </c>
      <c r="Q78" s="203">
        <v>8.2200000000000006</v>
      </c>
      <c r="R78" s="203">
        <v>17.940000000000001</v>
      </c>
      <c r="S78" s="203">
        <v>11.17</v>
      </c>
      <c r="T78" s="203">
        <v>0</v>
      </c>
      <c r="U78" s="203">
        <v>60.51</v>
      </c>
      <c r="V78" s="203">
        <v>6.71</v>
      </c>
      <c r="W78" s="203">
        <v>19.399999999999999</v>
      </c>
      <c r="X78" s="203">
        <v>62.76</v>
      </c>
      <c r="Y78" s="203">
        <v>0</v>
      </c>
      <c r="Z78">
        <v>0</v>
      </c>
      <c r="AA78" s="203">
        <v>15.18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84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117.79</v>
      </c>
      <c r="AQ78" s="203">
        <v>38.18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385.48</v>
      </c>
      <c r="L79" s="203">
        <v>4.34</v>
      </c>
      <c r="M79" s="203">
        <v>61.45</v>
      </c>
      <c r="N79" s="203">
        <v>50.27</v>
      </c>
      <c r="O79" s="203">
        <v>71.010000000000005</v>
      </c>
      <c r="P79" s="203">
        <v>19.829999999999998</v>
      </c>
      <c r="Q79" s="203">
        <v>8.2200000000000006</v>
      </c>
      <c r="R79" s="203">
        <v>17.940000000000001</v>
      </c>
      <c r="S79" s="203">
        <v>11.17</v>
      </c>
      <c r="T79" s="203">
        <v>0</v>
      </c>
      <c r="U79" s="203">
        <v>60.51</v>
      </c>
      <c r="V79" s="203">
        <v>6.71</v>
      </c>
      <c r="W79" s="203">
        <v>19.399999999999999</v>
      </c>
      <c r="X79" s="203">
        <v>62.76</v>
      </c>
      <c r="Y79" s="203">
        <v>0</v>
      </c>
      <c r="Z79">
        <v>0</v>
      </c>
      <c r="AA79" s="203">
        <v>15.59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84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117.79</v>
      </c>
      <c r="AQ79" s="203">
        <v>38.18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385.48</v>
      </c>
      <c r="L80" s="203">
        <v>4.34</v>
      </c>
      <c r="M80" s="203">
        <v>61.45</v>
      </c>
      <c r="N80" s="203">
        <v>50.27</v>
      </c>
      <c r="O80" s="203">
        <v>71.010000000000005</v>
      </c>
      <c r="P80" s="203">
        <v>19.829999999999998</v>
      </c>
      <c r="Q80" s="203">
        <v>8.2200000000000006</v>
      </c>
      <c r="R80" s="203">
        <v>17.940000000000001</v>
      </c>
      <c r="S80" s="203">
        <v>11.17</v>
      </c>
      <c r="T80" s="203">
        <v>0</v>
      </c>
      <c r="U80" s="203">
        <v>60.51</v>
      </c>
      <c r="V80" s="203">
        <v>6.71</v>
      </c>
      <c r="W80" s="203">
        <v>19.399999999999999</v>
      </c>
      <c r="X80" s="203">
        <v>62.76</v>
      </c>
      <c r="Y80" s="203">
        <v>0</v>
      </c>
      <c r="Z80">
        <v>0</v>
      </c>
      <c r="AA80" s="203">
        <v>15.59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84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117.79</v>
      </c>
      <c r="AQ80" s="203">
        <v>38.18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385.48</v>
      </c>
      <c r="L81" s="203">
        <v>4.34</v>
      </c>
      <c r="M81" s="203">
        <v>61.45</v>
      </c>
      <c r="N81" s="203">
        <v>50.27</v>
      </c>
      <c r="O81" s="203">
        <v>71.010000000000005</v>
      </c>
      <c r="P81" s="203">
        <v>19.829999999999998</v>
      </c>
      <c r="Q81" s="203">
        <v>8.2200000000000006</v>
      </c>
      <c r="R81" s="203">
        <v>17.940000000000001</v>
      </c>
      <c r="S81" s="203">
        <v>11.17</v>
      </c>
      <c r="T81" s="203">
        <v>0</v>
      </c>
      <c r="U81" s="203">
        <v>60.51</v>
      </c>
      <c r="V81" s="203">
        <v>6.18</v>
      </c>
      <c r="W81" s="203">
        <v>19.399999999999999</v>
      </c>
      <c r="X81" s="203">
        <v>62.76</v>
      </c>
      <c r="Y81" s="203">
        <v>0</v>
      </c>
      <c r="Z81">
        <v>0</v>
      </c>
      <c r="AA81" s="203">
        <v>15.59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84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117.79</v>
      </c>
      <c r="AQ81" s="203">
        <v>38.18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385.48</v>
      </c>
      <c r="L82" s="203">
        <v>4.34</v>
      </c>
      <c r="M82" s="203">
        <v>61.45</v>
      </c>
      <c r="N82" s="203">
        <v>50.27</v>
      </c>
      <c r="O82" s="203">
        <v>71.010000000000005</v>
      </c>
      <c r="P82" s="203">
        <v>19.829999999999998</v>
      </c>
      <c r="Q82" s="203">
        <v>8.2200000000000006</v>
      </c>
      <c r="R82" s="203">
        <v>17.940000000000001</v>
      </c>
      <c r="S82" s="203">
        <v>11.17</v>
      </c>
      <c r="T82" s="203">
        <v>0</v>
      </c>
      <c r="U82" s="203">
        <v>60.51</v>
      </c>
      <c r="V82" s="203">
        <v>6.18</v>
      </c>
      <c r="W82" s="203">
        <v>19.399999999999999</v>
      </c>
      <c r="X82" s="203">
        <v>62.76</v>
      </c>
      <c r="Y82" s="203">
        <v>0</v>
      </c>
      <c r="Z82">
        <v>0</v>
      </c>
      <c r="AA82" s="203">
        <v>15.59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84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117.79</v>
      </c>
      <c r="AQ82" s="203">
        <v>38.18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385.48</v>
      </c>
      <c r="L83" s="203">
        <v>4.34</v>
      </c>
      <c r="M83" s="203">
        <v>61.45</v>
      </c>
      <c r="N83" s="203">
        <v>50.27</v>
      </c>
      <c r="O83" s="203">
        <v>71.010000000000005</v>
      </c>
      <c r="P83" s="203">
        <v>19.829999999999998</v>
      </c>
      <c r="Q83" s="203">
        <v>8.2200000000000006</v>
      </c>
      <c r="R83" s="203">
        <v>17.940000000000001</v>
      </c>
      <c r="S83" s="203">
        <v>11.17</v>
      </c>
      <c r="T83" s="203">
        <v>0</v>
      </c>
      <c r="U83" s="203">
        <v>60.51</v>
      </c>
      <c r="V83" s="203">
        <v>6.18</v>
      </c>
      <c r="W83" s="203">
        <v>19.399999999999999</v>
      </c>
      <c r="X83" s="203">
        <v>62.76</v>
      </c>
      <c r="Y83" s="203">
        <v>0</v>
      </c>
      <c r="Z83">
        <v>0</v>
      </c>
      <c r="AA83" s="203">
        <v>15.59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84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117.79</v>
      </c>
      <c r="AQ83" s="203">
        <v>38.18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385.48</v>
      </c>
      <c r="L84" s="203">
        <v>4.34</v>
      </c>
      <c r="M84" s="203">
        <v>61.45</v>
      </c>
      <c r="N84" s="203">
        <v>50.27</v>
      </c>
      <c r="O84" s="203">
        <v>71.010000000000005</v>
      </c>
      <c r="P84" s="203">
        <v>19.829999999999998</v>
      </c>
      <c r="Q84" s="203">
        <v>8.2200000000000006</v>
      </c>
      <c r="R84" s="203">
        <v>17.940000000000001</v>
      </c>
      <c r="S84" s="203">
        <v>11.17</v>
      </c>
      <c r="T84" s="203">
        <v>0</v>
      </c>
      <c r="U84" s="203">
        <v>60.51</v>
      </c>
      <c r="V84" s="203">
        <v>6.18</v>
      </c>
      <c r="W84" s="203">
        <v>19.399999999999999</v>
      </c>
      <c r="X84" s="203">
        <v>62.76</v>
      </c>
      <c r="Y84" s="203">
        <v>0</v>
      </c>
      <c r="Z84">
        <v>0</v>
      </c>
      <c r="AA84" s="203">
        <v>15.59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84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117.79</v>
      </c>
      <c r="AQ84" s="203">
        <v>38.18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385.48</v>
      </c>
      <c r="L85" s="203">
        <v>4.34</v>
      </c>
      <c r="M85" s="203">
        <v>61.45</v>
      </c>
      <c r="N85" s="203">
        <v>50.27</v>
      </c>
      <c r="O85" s="203">
        <v>71.010000000000005</v>
      </c>
      <c r="P85" s="203">
        <v>19.829999999999998</v>
      </c>
      <c r="Q85" s="203">
        <v>8.85</v>
      </c>
      <c r="R85" s="203">
        <v>17.940000000000001</v>
      </c>
      <c r="S85" s="203">
        <v>11.17</v>
      </c>
      <c r="T85" s="203">
        <v>0</v>
      </c>
      <c r="U85" s="203">
        <v>60.51</v>
      </c>
      <c r="V85" s="203">
        <v>6.18</v>
      </c>
      <c r="W85" s="203">
        <v>19.399999999999999</v>
      </c>
      <c r="X85" s="203">
        <v>62.76</v>
      </c>
      <c r="Y85" s="203">
        <v>0</v>
      </c>
      <c r="Z85">
        <v>0</v>
      </c>
      <c r="AA85" s="203">
        <v>15.59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98.09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117.79</v>
      </c>
      <c r="AQ85" s="203">
        <v>38.18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385.48</v>
      </c>
      <c r="L86" s="203">
        <v>4.34</v>
      </c>
      <c r="M86" s="203">
        <v>61.45</v>
      </c>
      <c r="N86" s="203">
        <v>50.27</v>
      </c>
      <c r="O86" s="203">
        <v>71.010000000000005</v>
      </c>
      <c r="P86" s="203">
        <v>19.829999999999998</v>
      </c>
      <c r="Q86" s="203">
        <v>8.98</v>
      </c>
      <c r="R86" s="203">
        <v>17.940000000000001</v>
      </c>
      <c r="S86" s="203">
        <v>11.17</v>
      </c>
      <c r="T86" s="203">
        <v>0</v>
      </c>
      <c r="U86" s="203">
        <v>60.51</v>
      </c>
      <c r="V86" s="203">
        <v>6.18</v>
      </c>
      <c r="W86" s="203">
        <v>19.399999999999999</v>
      </c>
      <c r="X86" s="203">
        <v>62.76</v>
      </c>
      <c r="Y86" s="203">
        <v>0</v>
      </c>
      <c r="Z86">
        <v>0</v>
      </c>
      <c r="AA86" s="203">
        <v>15.59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98.09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117.79</v>
      </c>
      <c r="AQ86" s="203">
        <v>38.18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433.67</v>
      </c>
      <c r="L87" s="203">
        <v>4.34</v>
      </c>
      <c r="M87" s="203">
        <v>61.45</v>
      </c>
      <c r="N87" s="203">
        <v>50.27</v>
      </c>
      <c r="O87" s="203">
        <v>71.010000000000005</v>
      </c>
      <c r="P87" s="203">
        <v>19.829999999999998</v>
      </c>
      <c r="Q87" s="203">
        <v>8.83</v>
      </c>
      <c r="R87" s="203">
        <v>17.940000000000001</v>
      </c>
      <c r="S87" s="203">
        <v>11.17</v>
      </c>
      <c r="T87" s="203">
        <v>0</v>
      </c>
      <c r="U87" s="203">
        <v>60.51</v>
      </c>
      <c r="V87" s="203">
        <v>6.18</v>
      </c>
      <c r="W87" s="203">
        <v>19.399999999999999</v>
      </c>
      <c r="X87" s="203">
        <v>62.76</v>
      </c>
      <c r="Y87" s="203">
        <v>0</v>
      </c>
      <c r="Z87">
        <v>0</v>
      </c>
      <c r="AA87" s="203">
        <v>15.59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84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117.79</v>
      </c>
      <c r="AQ87" s="203">
        <v>38.18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491.12</v>
      </c>
      <c r="L88" s="203">
        <v>4.34</v>
      </c>
      <c r="M88" s="203">
        <v>61.45</v>
      </c>
      <c r="N88" s="203">
        <v>50.27</v>
      </c>
      <c r="O88" s="203">
        <v>71.010000000000005</v>
      </c>
      <c r="P88" s="203">
        <v>19.829999999999998</v>
      </c>
      <c r="Q88" s="203">
        <v>8.83</v>
      </c>
      <c r="R88" s="203">
        <v>17.940000000000001</v>
      </c>
      <c r="S88" s="203">
        <v>11.17</v>
      </c>
      <c r="T88" s="203">
        <v>0</v>
      </c>
      <c r="U88" s="203">
        <v>60.51</v>
      </c>
      <c r="V88" s="203">
        <v>6.18</v>
      </c>
      <c r="W88" s="203">
        <v>19.399999999999999</v>
      </c>
      <c r="X88" s="203">
        <v>62.76</v>
      </c>
      <c r="Y88" s="203">
        <v>0</v>
      </c>
      <c r="Z88">
        <v>0</v>
      </c>
      <c r="AA88" s="203">
        <v>15.59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84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117.79</v>
      </c>
      <c r="AQ88" s="203">
        <v>38.18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491.12</v>
      </c>
      <c r="L89" s="203">
        <v>7.78</v>
      </c>
      <c r="M89" s="203">
        <v>61.45</v>
      </c>
      <c r="N89" s="203">
        <v>50.27</v>
      </c>
      <c r="O89" s="203">
        <v>71.010000000000005</v>
      </c>
      <c r="P89" s="203">
        <v>19.829999999999998</v>
      </c>
      <c r="Q89" s="203">
        <v>8.83</v>
      </c>
      <c r="R89" s="203">
        <v>17.940000000000001</v>
      </c>
      <c r="S89" s="203">
        <v>11.17</v>
      </c>
      <c r="T89" s="203">
        <v>0</v>
      </c>
      <c r="U89" s="203">
        <v>60.51</v>
      </c>
      <c r="V89" s="203">
        <v>6.18</v>
      </c>
      <c r="W89" s="203">
        <v>19.399999999999999</v>
      </c>
      <c r="X89" s="203">
        <v>62.76</v>
      </c>
      <c r="Y89" s="203">
        <v>0</v>
      </c>
      <c r="Z89">
        <v>0</v>
      </c>
      <c r="AA89" s="203">
        <v>15.59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98.09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117.79</v>
      </c>
      <c r="AQ89" s="203">
        <v>38.18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491.12</v>
      </c>
      <c r="L90" s="203">
        <v>7.78</v>
      </c>
      <c r="M90" s="203">
        <v>61.45</v>
      </c>
      <c r="N90" s="203">
        <v>50.27</v>
      </c>
      <c r="O90" s="203">
        <v>71.010000000000005</v>
      </c>
      <c r="P90" s="203">
        <v>19.829999999999998</v>
      </c>
      <c r="Q90" s="203">
        <v>8.83</v>
      </c>
      <c r="R90" s="203">
        <v>17.940000000000001</v>
      </c>
      <c r="S90" s="203">
        <v>11.17</v>
      </c>
      <c r="T90" s="203">
        <v>0</v>
      </c>
      <c r="U90" s="203">
        <v>60.51</v>
      </c>
      <c r="V90" s="203">
        <v>6.18</v>
      </c>
      <c r="W90" s="203">
        <v>19.399999999999999</v>
      </c>
      <c r="X90" s="203">
        <v>62.76</v>
      </c>
      <c r="Y90" s="203">
        <v>0</v>
      </c>
      <c r="Z90">
        <v>0</v>
      </c>
      <c r="AA90" s="203">
        <v>15.59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98.09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117.79</v>
      </c>
      <c r="AQ90" s="203">
        <v>38.18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491.12</v>
      </c>
      <c r="L91" s="203">
        <v>7.78</v>
      </c>
      <c r="M91" s="203">
        <v>61.45</v>
      </c>
      <c r="N91" s="203">
        <v>50.27</v>
      </c>
      <c r="O91" s="203">
        <v>71.010000000000005</v>
      </c>
      <c r="P91" s="203">
        <v>19.829999999999998</v>
      </c>
      <c r="Q91" s="203">
        <v>8.83</v>
      </c>
      <c r="R91" s="203">
        <v>17.940000000000001</v>
      </c>
      <c r="S91" s="203">
        <v>11.17</v>
      </c>
      <c r="T91" s="203">
        <v>0</v>
      </c>
      <c r="U91" s="203">
        <v>60.51</v>
      </c>
      <c r="V91" s="203">
        <v>6.18</v>
      </c>
      <c r="W91" s="203">
        <v>19.399999999999999</v>
      </c>
      <c r="X91" s="203">
        <v>62.76</v>
      </c>
      <c r="Y91" s="203">
        <v>0</v>
      </c>
      <c r="Z91">
        <v>0</v>
      </c>
      <c r="AA91" s="203">
        <v>16.010000000000002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98.09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117.79</v>
      </c>
      <c r="AQ91" s="203">
        <v>38.18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491.12</v>
      </c>
      <c r="L92" s="203">
        <v>7.78</v>
      </c>
      <c r="M92" s="203">
        <v>61.45</v>
      </c>
      <c r="N92" s="203">
        <v>50.27</v>
      </c>
      <c r="O92" s="203">
        <v>71.010000000000005</v>
      </c>
      <c r="P92" s="203">
        <v>19.829999999999998</v>
      </c>
      <c r="Q92" s="203">
        <v>8.83</v>
      </c>
      <c r="R92" s="203">
        <v>17.940000000000001</v>
      </c>
      <c r="S92" s="203">
        <v>11.17</v>
      </c>
      <c r="T92" s="203">
        <v>0</v>
      </c>
      <c r="U92" s="203">
        <v>60.51</v>
      </c>
      <c r="V92" s="203">
        <v>6.18</v>
      </c>
      <c r="W92" s="203">
        <v>19.399999999999999</v>
      </c>
      <c r="X92" s="203">
        <v>62.76</v>
      </c>
      <c r="Y92" s="203">
        <v>0</v>
      </c>
      <c r="Z92">
        <v>0</v>
      </c>
      <c r="AA92" s="203">
        <v>16.010000000000002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98.09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117.79</v>
      </c>
      <c r="AQ92" s="203">
        <v>38.18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491.12</v>
      </c>
      <c r="L93" s="203">
        <v>7.78</v>
      </c>
      <c r="M93" s="203">
        <v>61.45</v>
      </c>
      <c r="N93" s="203">
        <v>50.27</v>
      </c>
      <c r="O93" s="203">
        <v>71.010000000000005</v>
      </c>
      <c r="P93" s="203">
        <v>19.829999999999998</v>
      </c>
      <c r="Q93" s="203">
        <v>8.83</v>
      </c>
      <c r="R93" s="203">
        <v>17.940000000000001</v>
      </c>
      <c r="S93" s="203">
        <v>11.17</v>
      </c>
      <c r="T93" s="203">
        <v>0</v>
      </c>
      <c r="U93" s="203">
        <v>60.51</v>
      </c>
      <c r="V93" s="203">
        <v>6.18</v>
      </c>
      <c r="W93" s="203">
        <v>19.399999999999999</v>
      </c>
      <c r="X93" s="203">
        <v>62.76</v>
      </c>
      <c r="Y93" s="203">
        <v>0</v>
      </c>
      <c r="Z93">
        <v>0</v>
      </c>
      <c r="AA93" s="203">
        <v>16.010000000000002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98.09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117.79</v>
      </c>
      <c r="AQ93" s="203">
        <v>38.18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491.12</v>
      </c>
      <c r="L94" s="203">
        <v>7.78</v>
      </c>
      <c r="M94" s="203">
        <v>61.45</v>
      </c>
      <c r="N94" s="203">
        <v>50.27</v>
      </c>
      <c r="O94" s="203">
        <v>71.010000000000005</v>
      </c>
      <c r="P94" s="203">
        <v>19.829999999999998</v>
      </c>
      <c r="Q94" s="203">
        <v>8.83</v>
      </c>
      <c r="R94" s="203">
        <v>17.940000000000001</v>
      </c>
      <c r="S94" s="203">
        <v>11.17</v>
      </c>
      <c r="T94" s="203">
        <v>0</v>
      </c>
      <c r="U94" s="203">
        <v>60.51</v>
      </c>
      <c r="V94" s="203">
        <v>6.18</v>
      </c>
      <c r="W94" s="203">
        <v>19.399999999999999</v>
      </c>
      <c r="X94" s="203">
        <v>62.76</v>
      </c>
      <c r="Y94" s="203">
        <v>0</v>
      </c>
      <c r="Z94">
        <v>0</v>
      </c>
      <c r="AA94" s="203">
        <v>16.010000000000002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98.09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117.79</v>
      </c>
      <c r="AQ94" s="203">
        <v>38.18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491.12</v>
      </c>
      <c r="L95" s="203">
        <v>7.78</v>
      </c>
      <c r="M95" s="203">
        <v>61.45</v>
      </c>
      <c r="N95" s="203">
        <v>50.27</v>
      </c>
      <c r="O95" s="203">
        <v>71.010000000000005</v>
      </c>
      <c r="P95" s="203">
        <v>19.829999999999998</v>
      </c>
      <c r="Q95" s="203">
        <v>8.83</v>
      </c>
      <c r="R95" s="203">
        <v>17.940000000000001</v>
      </c>
      <c r="S95" s="203">
        <v>11.17</v>
      </c>
      <c r="T95" s="203">
        <v>0</v>
      </c>
      <c r="U95" s="203">
        <v>60.51</v>
      </c>
      <c r="V95" s="203">
        <v>6.18</v>
      </c>
      <c r="W95" s="203">
        <v>19.399999999999999</v>
      </c>
      <c r="X95" s="203">
        <v>62.76</v>
      </c>
      <c r="Y95" s="203">
        <v>0</v>
      </c>
      <c r="Z95">
        <v>0</v>
      </c>
      <c r="AA95" s="203">
        <v>16.010000000000002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99.61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117.79</v>
      </c>
      <c r="AQ95" s="203">
        <v>38.18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491.12</v>
      </c>
      <c r="L96" s="203">
        <v>7.78</v>
      </c>
      <c r="M96" s="203">
        <v>61.45</v>
      </c>
      <c r="N96" s="203">
        <v>50.27</v>
      </c>
      <c r="O96" s="203">
        <v>71.010000000000005</v>
      </c>
      <c r="P96" s="203">
        <v>19.829999999999998</v>
      </c>
      <c r="Q96" s="203">
        <v>8.83</v>
      </c>
      <c r="R96" s="203">
        <v>17.940000000000001</v>
      </c>
      <c r="S96" s="203">
        <v>11.17</v>
      </c>
      <c r="T96" s="203">
        <v>0</v>
      </c>
      <c r="U96" s="203">
        <v>60.51</v>
      </c>
      <c r="V96" s="203">
        <v>6.18</v>
      </c>
      <c r="W96" s="203">
        <v>19.399999999999999</v>
      </c>
      <c r="X96" s="203">
        <v>62.76</v>
      </c>
      <c r="Y96" s="203">
        <v>0</v>
      </c>
      <c r="Z96">
        <v>0</v>
      </c>
      <c r="AA96" s="203">
        <v>16.010000000000002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99.61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117.79</v>
      </c>
      <c r="AQ96" s="203">
        <v>38.18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509.62</v>
      </c>
      <c r="L97" s="203">
        <v>5.08</v>
      </c>
      <c r="M97" s="203">
        <v>61.45</v>
      </c>
      <c r="N97" s="203">
        <v>50.27</v>
      </c>
      <c r="O97" s="203">
        <v>71.010000000000005</v>
      </c>
      <c r="P97" s="203">
        <v>19.829999999999998</v>
      </c>
      <c r="Q97" s="203">
        <v>8.83</v>
      </c>
      <c r="R97" s="203">
        <v>17.940000000000001</v>
      </c>
      <c r="S97" s="203">
        <v>11.17</v>
      </c>
      <c r="T97" s="203">
        <v>0</v>
      </c>
      <c r="U97" s="203">
        <v>60.51</v>
      </c>
      <c r="V97" s="203">
        <v>6.18</v>
      </c>
      <c r="W97" s="203">
        <v>19.399999999999999</v>
      </c>
      <c r="X97" s="203">
        <v>62.76</v>
      </c>
      <c r="Y97" s="203">
        <v>0</v>
      </c>
      <c r="Z97">
        <v>0</v>
      </c>
      <c r="AA97" s="203">
        <v>16.010000000000002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84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117.79</v>
      </c>
      <c r="AQ97" s="203">
        <v>38.18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509.62</v>
      </c>
      <c r="L98" s="203">
        <v>5.08</v>
      </c>
      <c r="M98" s="203">
        <v>61.45</v>
      </c>
      <c r="N98" s="203">
        <v>50.27</v>
      </c>
      <c r="O98" s="203">
        <v>71.010000000000005</v>
      </c>
      <c r="P98" s="203">
        <v>19.829999999999998</v>
      </c>
      <c r="Q98" s="203">
        <v>8.83</v>
      </c>
      <c r="R98" s="203">
        <v>17.940000000000001</v>
      </c>
      <c r="S98" s="203">
        <v>11.17</v>
      </c>
      <c r="T98" s="203">
        <v>0</v>
      </c>
      <c r="U98" s="203">
        <v>60.51</v>
      </c>
      <c r="V98" s="203">
        <v>6.18</v>
      </c>
      <c r="W98" s="203">
        <v>19.399999999999999</v>
      </c>
      <c r="X98" s="203">
        <v>62.76</v>
      </c>
      <c r="Y98" s="203">
        <v>0</v>
      </c>
      <c r="Z98">
        <v>0</v>
      </c>
      <c r="AA98" s="203">
        <v>16.010000000000002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84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117.79</v>
      </c>
      <c r="AQ98" s="203">
        <v>38.18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8.4146199999999922</v>
      </c>
      <c r="L99">
        <f t="shared" si="0"/>
        <v>0.12605749999999991</v>
      </c>
      <c r="M99">
        <f t="shared" si="0"/>
        <v>1.3704274999999984</v>
      </c>
      <c r="N99">
        <f t="shared" si="0"/>
        <v>1.1389775000000004</v>
      </c>
      <c r="O99">
        <f t="shared" si="0"/>
        <v>1.7042400000000038</v>
      </c>
      <c r="P99">
        <f t="shared" si="0"/>
        <v>0.43100749999999904</v>
      </c>
      <c r="Q99">
        <f t="shared" si="0"/>
        <v>0.17675000000000041</v>
      </c>
      <c r="R99">
        <f t="shared" si="0"/>
        <v>0.36435250000000036</v>
      </c>
      <c r="S99">
        <f t="shared" si="0"/>
        <v>0.23204749999999991</v>
      </c>
      <c r="T99">
        <f t="shared" si="0"/>
        <v>0</v>
      </c>
      <c r="U99">
        <f t="shared" si="0"/>
        <v>1.4436000000000031</v>
      </c>
      <c r="V99">
        <f t="shared" si="0"/>
        <v>0.16074999999999967</v>
      </c>
      <c r="W99">
        <f t="shared" si="0"/>
        <v>0.43348750000000036</v>
      </c>
      <c r="X99">
        <f t="shared" si="0"/>
        <v>1.3960500000000016</v>
      </c>
      <c r="Y99">
        <f t="shared" si="0"/>
        <v>0</v>
      </c>
      <c r="Z99">
        <f t="shared" si="0"/>
        <v>0</v>
      </c>
      <c r="AA99">
        <f t="shared" si="0"/>
        <v>0.37734999999999985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2.0522750000000025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2.482132500000001</v>
      </c>
      <c r="AQ99">
        <f t="shared" ref="AQ99:AT99" si="1">SUM(AQ3:AQ98)/4000</f>
        <v>0.80758749999999879</v>
      </c>
      <c r="AR99">
        <f t="shared" si="1"/>
        <v>0.50717750000000006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158.19999999999999</v>
      </c>
      <c r="L3" s="203">
        <v>53.85</v>
      </c>
      <c r="M3" s="203">
        <v>0</v>
      </c>
      <c r="N3" s="203">
        <v>29.07</v>
      </c>
      <c r="O3" s="203">
        <v>48.81</v>
      </c>
      <c r="P3" s="203">
        <v>49.75</v>
      </c>
      <c r="Q3" s="203">
        <v>4.88</v>
      </c>
      <c r="R3" s="203">
        <v>10.38</v>
      </c>
      <c r="S3" s="203">
        <v>6.47</v>
      </c>
      <c r="T3" s="203">
        <v>0</v>
      </c>
      <c r="U3" s="203">
        <v>316.12</v>
      </c>
      <c r="V3" s="203">
        <v>4.45</v>
      </c>
      <c r="W3" s="203">
        <v>11.22</v>
      </c>
      <c r="X3" s="203">
        <v>36.299999999999997</v>
      </c>
      <c r="Y3" s="203">
        <v>0</v>
      </c>
      <c r="Z3">
        <v>0</v>
      </c>
      <c r="AA3" s="203">
        <v>8.77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57.6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68.12</v>
      </c>
      <c r="AQ3" s="203">
        <v>22.08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158.19999999999999</v>
      </c>
      <c r="L4" s="203">
        <v>53.85</v>
      </c>
      <c r="M4" s="203">
        <v>0</v>
      </c>
      <c r="N4" s="203">
        <v>29.07</v>
      </c>
      <c r="O4" s="203">
        <v>48.81</v>
      </c>
      <c r="P4" s="203">
        <v>49.75</v>
      </c>
      <c r="Q4" s="203">
        <v>4.88</v>
      </c>
      <c r="R4" s="203">
        <v>10.38</v>
      </c>
      <c r="S4" s="203">
        <v>6.47</v>
      </c>
      <c r="T4" s="203">
        <v>0</v>
      </c>
      <c r="U4" s="203">
        <v>316.17</v>
      </c>
      <c r="V4" s="203">
        <v>4.45</v>
      </c>
      <c r="W4" s="203">
        <v>11.22</v>
      </c>
      <c r="X4" s="203">
        <v>36.299999999999997</v>
      </c>
      <c r="Y4" s="203">
        <v>0</v>
      </c>
      <c r="Z4">
        <v>0</v>
      </c>
      <c r="AA4" s="203">
        <v>8.77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57.6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68.12</v>
      </c>
      <c r="AQ4" s="203">
        <v>22.08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158.19999999999999</v>
      </c>
      <c r="L5" s="203">
        <v>53.85</v>
      </c>
      <c r="M5" s="203">
        <v>0</v>
      </c>
      <c r="N5" s="203">
        <v>29.07</v>
      </c>
      <c r="O5" s="203">
        <v>48.81</v>
      </c>
      <c r="P5" s="203">
        <v>49.75</v>
      </c>
      <c r="Q5" s="203">
        <v>4.88</v>
      </c>
      <c r="R5" s="203">
        <v>10.38</v>
      </c>
      <c r="S5" s="203">
        <v>6.47</v>
      </c>
      <c r="T5" s="203">
        <v>0</v>
      </c>
      <c r="U5" s="203">
        <v>316.17</v>
      </c>
      <c r="V5" s="203">
        <v>4.45</v>
      </c>
      <c r="W5" s="203">
        <v>11.22</v>
      </c>
      <c r="X5" s="203">
        <v>36.299999999999997</v>
      </c>
      <c r="Y5" s="203">
        <v>0</v>
      </c>
      <c r="Z5">
        <v>0</v>
      </c>
      <c r="AA5" s="203">
        <v>8.77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57.6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68.12</v>
      </c>
      <c r="AQ5" s="203">
        <v>22.08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158.19999999999999</v>
      </c>
      <c r="L6" s="203">
        <v>53.85</v>
      </c>
      <c r="M6" s="203">
        <v>0</v>
      </c>
      <c r="N6" s="203">
        <v>29.07</v>
      </c>
      <c r="O6" s="203">
        <v>48.81</v>
      </c>
      <c r="P6" s="203">
        <v>49.75</v>
      </c>
      <c r="Q6" s="203">
        <v>4.88</v>
      </c>
      <c r="R6" s="203">
        <v>10.38</v>
      </c>
      <c r="S6" s="203">
        <v>6.47</v>
      </c>
      <c r="T6" s="203">
        <v>0</v>
      </c>
      <c r="U6" s="203">
        <v>316.17</v>
      </c>
      <c r="V6" s="203">
        <v>4.45</v>
      </c>
      <c r="W6" s="203">
        <v>11.22</v>
      </c>
      <c r="X6" s="203">
        <v>36.299999999999997</v>
      </c>
      <c r="Y6" s="203">
        <v>0</v>
      </c>
      <c r="Z6">
        <v>0</v>
      </c>
      <c r="AA6" s="203">
        <v>8.77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57.6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68.12</v>
      </c>
      <c r="AQ6" s="203">
        <v>22.08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164.16</v>
      </c>
      <c r="L7" s="203">
        <v>54.04</v>
      </c>
      <c r="M7" s="203">
        <v>0</v>
      </c>
      <c r="N7" s="203">
        <v>29.07</v>
      </c>
      <c r="O7" s="203">
        <v>48.81</v>
      </c>
      <c r="P7" s="203">
        <v>46.86</v>
      </c>
      <c r="Q7" s="203">
        <v>4.88</v>
      </c>
      <c r="R7" s="203">
        <v>10.38</v>
      </c>
      <c r="S7" s="203">
        <v>6.47</v>
      </c>
      <c r="T7" s="203">
        <v>0</v>
      </c>
      <c r="U7" s="203">
        <v>316.17</v>
      </c>
      <c r="V7" s="203">
        <v>4.45</v>
      </c>
      <c r="W7" s="203">
        <v>11.22</v>
      </c>
      <c r="X7" s="203">
        <v>36.299999999999997</v>
      </c>
      <c r="Y7" s="203">
        <v>0</v>
      </c>
      <c r="Z7">
        <v>0</v>
      </c>
      <c r="AA7" s="203">
        <v>8.77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57.6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68.12</v>
      </c>
      <c r="AQ7" s="203">
        <v>22.08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164.16</v>
      </c>
      <c r="L8" s="203">
        <v>54.04</v>
      </c>
      <c r="M8" s="203">
        <v>0</v>
      </c>
      <c r="N8" s="203">
        <v>29.07</v>
      </c>
      <c r="O8" s="203">
        <v>48.81</v>
      </c>
      <c r="P8" s="203">
        <v>46.86</v>
      </c>
      <c r="Q8" s="203">
        <v>4.88</v>
      </c>
      <c r="R8" s="203">
        <v>10.38</v>
      </c>
      <c r="S8" s="203">
        <v>6.47</v>
      </c>
      <c r="T8" s="203">
        <v>0</v>
      </c>
      <c r="U8" s="203">
        <v>316.17</v>
      </c>
      <c r="V8" s="203">
        <v>4.45</v>
      </c>
      <c r="W8" s="203">
        <v>11.22</v>
      </c>
      <c r="X8" s="203">
        <v>36.299999999999997</v>
      </c>
      <c r="Y8" s="203">
        <v>0</v>
      </c>
      <c r="Z8">
        <v>0</v>
      </c>
      <c r="AA8" s="203">
        <v>8.77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57.6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68.12</v>
      </c>
      <c r="AQ8" s="203">
        <v>22.08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164.16</v>
      </c>
      <c r="L9" s="203">
        <v>53.95</v>
      </c>
      <c r="M9" s="203">
        <v>0</v>
      </c>
      <c r="N9" s="203">
        <v>29.07</v>
      </c>
      <c r="O9" s="203">
        <v>48.81</v>
      </c>
      <c r="P9" s="203">
        <v>46.86</v>
      </c>
      <c r="Q9" s="203">
        <v>4.88</v>
      </c>
      <c r="R9" s="203">
        <v>10.38</v>
      </c>
      <c r="S9" s="203">
        <v>6.47</v>
      </c>
      <c r="T9" s="203">
        <v>0</v>
      </c>
      <c r="U9" s="203">
        <v>316.17</v>
      </c>
      <c r="V9" s="203">
        <v>4.45</v>
      </c>
      <c r="W9" s="203">
        <v>11.22</v>
      </c>
      <c r="X9" s="203">
        <v>36.299999999999997</v>
      </c>
      <c r="Y9" s="203">
        <v>0</v>
      </c>
      <c r="Z9">
        <v>0</v>
      </c>
      <c r="AA9" s="203">
        <v>8.77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57.6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68.12</v>
      </c>
      <c r="AQ9" s="203">
        <v>22.08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164.16</v>
      </c>
      <c r="L10" s="203">
        <v>53.95</v>
      </c>
      <c r="M10" s="203">
        <v>0</v>
      </c>
      <c r="N10" s="203">
        <v>29.07</v>
      </c>
      <c r="O10" s="203">
        <v>48.81</v>
      </c>
      <c r="P10" s="203">
        <v>46.86</v>
      </c>
      <c r="Q10" s="203">
        <v>4.88</v>
      </c>
      <c r="R10" s="203">
        <v>10.38</v>
      </c>
      <c r="S10" s="203">
        <v>6.47</v>
      </c>
      <c r="T10" s="203">
        <v>0</v>
      </c>
      <c r="U10" s="203">
        <v>316.17</v>
      </c>
      <c r="V10" s="203">
        <v>4.45</v>
      </c>
      <c r="W10" s="203">
        <v>11.22</v>
      </c>
      <c r="X10" s="203">
        <v>36.299999999999997</v>
      </c>
      <c r="Y10" s="203">
        <v>0</v>
      </c>
      <c r="Z10">
        <v>0</v>
      </c>
      <c r="AA10" s="203">
        <v>8.77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57.6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68.12</v>
      </c>
      <c r="AQ10" s="203">
        <v>22.08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162.84</v>
      </c>
      <c r="L11" s="203">
        <v>53.85</v>
      </c>
      <c r="M11" s="203">
        <v>0</v>
      </c>
      <c r="N11" s="203">
        <v>29.07</v>
      </c>
      <c r="O11" s="203">
        <v>48.81</v>
      </c>
      <c r="P11" s="203">
        <v>46.86</v>
      </c>
      <c r="Q11" s="203">
        <v>4.88</v>
      </c>
      <c r="R11" s="203">
        <v>10.38</v>
      </c>
      <c r="S11" s="203">
        <v>6.47</v>
      </c>
      <c r="T11" s="203">
        <v>0</v>
      </c>
      <c r="U11" s="203">
        <v>315.98</v>
      </c>
      <c r="V11" s="203">
        <v>4.45</v>
      </c>
      <c r="W11" s="203">
        <v>11.22</v>
      </c>
      <c r="X11" s="203">
        <v>36.299999999999997</v>
      </c>
      <c r="Y11" s="203">
        <v>0</v>
      </c>
      <c r="Z11">
        <v>0</v>
      </c>
      <c r="AA11" s="203">
        <v>8.77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57.6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68.12</v>
      </c>
      <c r="AQ11" s="203">
        <v>22.08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160.91</v>
      </c>
      <c r="L12" s="203">
        <v>53.85</v>
      </c>
      <c r="M12" s="203">
        <v>0</v>
      </c>
      <c r="N12" s="203">
        <v>29.07</v>
      </c>
      <c r="O12" s="203">
        <v>48.81</v>
      </c>
      <c r="P12" s="203">
        <v>46.86</v>
      </c>
      <c r="Q12" s="203">
        <v>4.88</v>
      </c>
      <c r="R12" s="203">
        <v>10.38</v>
      </c>
      <c r="S12" s="203">
        <v>6.47</v>
      </c>
      <c r="T12" s="203">
        <v>0</v>
      </c>
      <c r="U12" s="203">
        <v>315.98</v>
      </c>
      <c r="V12" s="203">
        <v>4.45</v>
      </c>
      <c r="W12" s="203">
        <v>11.22</v>
      </c>
      <c r="X12" s="203">
        <v>36.299999999999997</v>
      </c>
      <c r="Y12" s="203">
        <v>0</v>
      </c>
      <c r="Z12">
        <v>0</v>
      </c>
      <c r="AA12" s="203">
        <v>8.77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48.59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68.12</v>
      </c>
      <c r="AQ12" s="203">
        <v>22.08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164.16</v>
      </c>
      <c r="L13" s="203">
        <v>53.85</v>
      </c>
      <c r="M13" s="203">
        <v>0</v>
      </c>
      <c r="N13" s="203">
        <v>29.07</v>
      </c>
      <c r="O13" s="203">
        <v>48.81</v>
      </c>
      <c r="P13" s="203">
        <v>46.86</v>
      </c>
      <c r="Q13" s="203">
        <v>4.88</v>
      </c>
      <c r="R13" s="203">
        <v>10.38</v>
      </c>
      <c r="S13" s="203">
        <v>6.47</v>
      </c>
      <c r="T13" s="203">
        <v>0</v>
      </c>
      <c r="U13" s="203">
        <v>315.98</v>
      </c>
      <c r="V13" s="203">
        <v>4.45</v>
      </c>
      <c r="W13" s="203">
        <v>11.22</v>
      </c>
      <c r="X13" s="203">
        <v>36.299999999999997</v>
      </c>
      <c r="Y13" s="203">
        <v>0</v>
      </c>
      <c r="Z13">
        <v>0</v>
      </c>
      <c r="AA13" s="203">
        <v>8.77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48.59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68.12</v>
      </c>
      <c r="AQ13" s="203">
        <v>22.08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164.16</v>
      </c>
      <c r="L14" s="203">
        <v>53.85</v>
      </c>
      <c r="M14" s="203">
        <v>0</v>
      </c>
      <c r="N14" s="203">
        <v>29.07</v>
      </c>
      <c r="O14" s="203">
        <v>48.81</v>
      </c>
      <c r="P14" s="203">
        <v>46.86</v>
      </c>
      <c r="Q14" s="203">
        <v>4.88</v>
      </c>
      <c r="R14" s="203">
        <v>10.38</v>
      </c>
      <c r="S14" s="203">
        <v>6.47</v>
      </c>
      <c r="T14" s="203">
        <v>0</v>
      </c>
      <c r="U14" s="203">
        <v>315.98</v>
      </c>
      <c r="V14" s="203">
        <v>4.45</v>
      </c>
      <c r="W14" s="203">
        <v>11.22</v>
      </c>
      <c r="X14" s="203">
        <v>36.299999999999997</v>
      </c>
      <c r="Y14" s="203">
        <v>0</v>
      </c>
      <c r="Z14">
        <v>0</v>
      </c>
      <c r="AA14" s="203">
        <v>8.77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48.59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68.12</v>
      </c>
      <c r="AQ14" s="203">
        <v>22.08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164.16</v>
      </c>
      <c r="L15" s="203">
        <v>53.85</v>
      </c>
      <c r="M15" s="203">
        <v>0</v>
      </c>
      <c r="N15" s="203">
        <v>29.07</v>
      </c>
      <c r="O15" s="203">
        <v>48.81</v>
      </c>
      <c r="P15" s="203">
        <v>46.86</v>
      </c>
      <c r="Q15" s="203">
        <v>4.88</v>
      </c>
      <c r="R15" s="203">
        <v>10.38</v>
      </c>
      <c r="S15" s="203">
        <v>6.47</v>
      </c>
      <c r="T15" s="203">
        <v>0</v>
      </c>
      <c r="U15" s="203">
        <v>315.98</v>
      </c>
      <c r="V15" s="203">
        <v>4.45</v>
      </c>
      <c r="W15" s="203">
        <v>11.22</v>
      </c>
      <c r="X15" s="203">
        <v>36.299999999999997</v>
      </c>
      <c r="Y15" s="203">
        <v>0</v>
      </c>
      <c r="Z15">
        <v>0</v>
      </c>
      <c r="AA15" s="203">
        <v>8.77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48.59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68.12</v>
      </c>
      <c r="AQ15" s="203">
        <v>22.08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164.16</v>
      </c>
      <c r="L16" s="203">
        <v>53.85</v>
      </c>
      <c r="M16" s="203">
        <v>0</v>
      </c>
      <c r="N16" s="203">
        <v>29.07</v>
      </c>
      <c r="O16" s="203">
        <v>48.81</v>
      </c>
      <c r="P16" s="203">
        <v>46.86</v>
      </c>
      <c r="Q16" s="203">
        <v>4.88</v>
      </c>
      <c r="R16" s="203">
        <v>10.38</v>
      </c>
      <c r="S16" s="203">
        <v>6.47</v>
      </c>
      <c r="T16" s="203">
        <v>0</v>
      </c>
      <c r="U16" s="203">
        <v>315.98</v>
      </c>
      <c r="V16" s="203">
        <v>4.45</v>
      </c>
      <c r="W16" s="203">
        <v>11.22</v>
      </c>
      <c r="X16" s="203">
        <v>36.299999999999997</v>
      </c>
      <c r="Y16" s="203">
        <v>0</v>
      </c>
      <c r="Z16">
        <v>0</v>
      </c>
      <c r="AA16" s="203">
        <v>8.77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48.59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68.12</v>
      </c>
      <c r="AQ16" s="203">
        <v>22.08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158.19999999999999</v>
      </c>
      <c r="L17" s="203">
        <v>53.85</v>
      </c>
      <c r="M17" s="203">
        <v>0</v>
      </c>
      <c r="N17" s="203">
        <v>29.07</v>
      </c>
      <c r="O17" s="203">
        <v>48.81</v>
      </c>
      <c r="P17" s="203">
        <v>46.86</v>
      </c>
      <c r="Q17" s="203">
        <v>4.88</v>
      </c>
      <c r="R17" s="203">
        <v>10.38</v>
      </c>
      <c r="S17" s="203">
        <v>6.47</v>
      </c>
      <c r="T17" s="203">
        <v>0</v>
      </c>
      <c r="U17" s="203">
        <v>315.98</v>
      </c>
      <c r="V17" s="203">
        <v>4.45</v>
      </c>
      <c r="W17" s="203">
        <v>11.22</v>
      </c>
      <c r="X17" s="203">
        <v>36.299999999999997</v>
      </c>
      <c r="Y17" s="203">
        <v>0</v>
      </c>
      <c r="Z17">
        <v>0</v>
      </c>
      <c r="AA17" s="203">
        <v>8.77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48.59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68.12</v>
      </c>
      <c r="AQ17" s="203">
        <v>22.08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158.19999999999999</v>
      </c>
      <c r="L18" s="203">
        <v>53.85</v>
      </c>
      <c r="M18" s="203">
        <v>0</v>
      </c>
      <c r="N18" s="203">
        <v>29.07</v>
      </c>
      <c r="O18" s="203">
        <v>48.81</v>
      </c>
      <c r="P18" s="203">
        <v>46.86</v>
      </c>
      <c r="Q18" s="203">
        <v>4.88</v>
      </c>
      <c r="R18" s="203">
        <v>10.38</v>
      </c>
      <c r="S18" s="203">
        <v>6.47</v>
      </c>
      <c r="T18" s="203">
        <v>0</v>
      </c>
      <c r="U18" s="203">
        <v>315.98</v>
      </c>
      <c r="V18" s="203">
        <v>4.45</v>
      </c>
      <c r="W18" s="203">
        <v>11.22</v>
      </c>
      <c r="X18" s="203">
        <v>36.299999999999997</v>
      </c>
      <c r="Y18" s="203">
        <v>0</v>
      </c>
      <c r="Z18">
        <v>0</v>
      </c>
      <c r="AA18" s="203">
        <v>8.77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48.59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68.12</v>
      </c>
      <c r="AQ18" s="203">
        <v>22.08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129.66</v>
      </c>
      <c r="L19" s="203">
        <v>28.3</v>
      </c>
      <c r="M19" s="203">
        <v>0</v>
      </c>
      <c r="N19" s="203">
        <v>29.07</v>
      </c>
      <c r="O19" s="203">
        <v>48.81</v>
      </c>
      <c r="P19" s="203">
        <v>46.86</v>
      </c>
      <c r="Q19" s="203">
        <v>0.96</v>
      </c>
      <c r="R19" s="203">
        <v>2.89</v>
      </c>
      <c r="S19" s="203">
        <v>1.93</v>
      </c>
      <c r="T19" s="203">
        <v>0</v>
      </c>
      <c r="U19" s="203">
        <v>315.98</v>
      </c>
      <c r="V19" s="203">
        <v>0.96</v>
      </c>
      <c r="W19" s="203">
        <v>11.22</v>
      </c>
      <c r="X19" s="203">
        <v>36.299999999999997</v>
      </c>
      <c r="Y19" s="203">
        <v>0</v>
      </c>
      <c r="Z19">
        <v>0</v>
      </c>
      <c r="AA19" s="203">
        <v>8.77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48.59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68.12</v>
      </c>
      <c r="AQ19" s="203">
        <v>22.08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129.68</v>
      </c>
      <c r="L20" s="203">
        <v>28.3</v>
      </c>
      <c r="M20" s="203">
        <v>0</v>
      </c>
      <c r="N20" s="203">
        <v>29.07</v>
      </c>
      <c r="O20" s="203">
        <v>48.81</v>
      </c>
      <c r="P20" s="203">
        <v>46.86</v>
      </c>
      <c r="Q20" s="203">
        <v>0.96</v>
      </c>
      <c r="R20" s="203">
        <v>2.89</v>
      </c>
      <c r="S20" s="203">
        <v>1.93</v>
      </c>
      <c r="T20" s="203">
        <v>0</v>
      </c>
      <c r="U20" s="203">
        <v>315.98</v>
      </c>
      <c r="V20" s="203">
        <v>0.96</v>
      </c>
      <c r="W20" s="203">
        <v>11.22</v>
      </c>
      <c r="X20" s="203">
        <v>36.299999999999997</v>
      </c>
      <c r="Y20" s="203">
        <v>0</v>
      </c>
      <c r="Z20">
        <v>0</v>
      </c>
      <c r="AA20" s="203">
        <v>8.77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48.59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68.12</v>
      </c>
      <c r="AQ20" s="203">
        <v>22.08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129.68</v>
      </c>
      <c r="L21" s="203">
        <v>28.23</v>
      </c>
      <c r="M21" s="203">
        <v>0</v>
      </c>
      <c r="N21" s="203">
        <v>29.07</v>
      </c>
      <c r="O21" s="203">
        <v>48.81</v>
      </c>
      <c r="P21" s="203">
        <v>46.86</v>
      </c>
      <c r="Q21" s="203">
        <v>0.96</v>
      </c>
      <c r="R21" s="203">
        <v>2.89</v>
      </c>
      <c r="S21" s="203">
        <v>1.93</v>
      </c>
      <c r="T21" s="203">
        <v>0</v>
      </c>
      <c r="U21" s="203">
        <v>315.98</v>
      </c>
      <c r="V21" s="203">
        <v>0.96</v>
      </c>
      <c r="W21" s="203">
        <v>11.22</v>
      </c>
      <c r="X21" s="203">
        <v>36.299999999999997</v>
      </c>
      <c r="Y21" s="203">
        <v>0</v>
      </c>
      <c r="Z21">
        <v>0</v>
      </c>
      <c r="AA21" s="203">
        <v>8.77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57.6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68.12</v>
      </c>
      <c r="AQ21" s="203">
        <v>22.08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129.68</v>
      </c>
      <c r="L22" s="203">
        <v>28.23</v>
      </c>
      <c r="M22" s="203">
        <v>0</v>
      </c>
      <c r="N22" s="203">
        <v>29.07</v>
      </c>
      <c r="O22" s="203">
        <v>48.81</v>
      </c>
      <c r="P22" s="203">
        <v>46.86</v>
      </c>
      <c r="Q22" s="203">
        <v>0.96</v>
      </c>
      <c r="R22" s="203">
        <v>2.89</v>
      </c>
      <c r="S22" s="203">
        <v>1.93</v>
      </c>
      <c r="T22" s="203">
        <v>0</v>
      </c>
      <c r="U22" s="203">
        <v>315.98</v>
      </c>
      <c r="V22" s="203">
        <v>0.96</v>
      </c>
      <c r="W22" s="203">
        <v>11.22</v>
      </c>
      <c r="X22" s="203">
        <v>36.299999999999997</v>
      </c>
      <c r="Y22" s="203">
        <v>0</v>
      </c>
      <c r="Z22">
        <v>0</v>
      </c>
      <c r="AA22" s="203">
        <v>8.77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57.6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68.12</v>
      </c>
      <c r="AQ22" s="203">
        <v>22.08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129.68</v>
      </c>
      <c r="L23" s="203">
        <v>28.23</v>
      </c>
      <c r="M23" s="203">
        <v>0</v>
      </c>
      <c r="N23" s="203">
        <v>29.07</v>
      </c>
      <c r="O23" s="203">
        <v>48.81</v>
      </c>
      <c r="P23" s="203">
        <v>46.86</v>
      </c>
      <c r="Q23" s="203">
        <v>0.96</v>
      </c>
      <c r="R23" s="203">
        <v>2.89</v>
      </c>
      <c r="S23" s="203">
        <v>1.93</v>
      </c>
      <c r="T23" s="203">
        <v>0</v>
      </c>
      <c r="U23" s="203">
        <v>315.98</v>
      </c>
      <c r="V23" s="203">
        <v>0.96</v>
      </c>
      <c r="W23" s="203">
        <v>11.22</v>
      </c>
      <c r="X23" s="203">
        <v>36.299999999999997</v>
      </c>
      <c r="Y23" s="203">
        <v>0</v>
      </c>
      <c r="Z23">
        <v>0</v>
      </c>
      <c r="AA23" s="203">
        <v>8.77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48.59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68.12</v>
      </c>
      <c r="AQ23" s="203">
        <v>22.08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128.30000000000001</v>
      </c>
      <c r="L24" s="203">
        <v>28.07</v>
      </c>
      <c r="M24" s="203">
        <v>0</v>
      </c>
      <c r="N24" s="203">
        <v>29.07</v>
      </c>
      <c r="O24" s="203">
        <v>48.81</v>
      </c>
      <c r="P24" s="203">
        <v>46.86</v>
      </c>
      <c r="Q24" s="203">
        <v>0.96</v>
      </c>
      <c r="R24" s="203">
        <v>2.89</v>
      </c>
      <c r="S24" s="203">
        <v>1.93</v>
      </c>
      <c r="T24" s="203">
        <v>0</v>
      </c>
      <c r="U24" s="203">
        <v>315.98</v>
      </c>
      <c r="V24" s="203">
        <v>0.96</v>
      </c>
      <c r="W24" s="203">
        <v>11.22</v>
      </c>
      <c r="X24" s="203">
        <v>36.299999999999997</v>
      </c>
      <c r="Y24" s="203">
        <v>0</v>
      </c>
      <c r="Z24">
        <v>0</v>
      </c>
      <c r="AA24" s="203">
        <v>8.77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48.59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68.12</v>
      </c>
      <c r="AQ24" s="203">
        <v>22.08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128.31</v>
      </c>
      <c r="L25" s="203">
        <v>28.06</v>
      </c>
      <c r="M25" s="203">
        <v>0</v>
      </c>
      <c r="N25" s="203">
        <v>29.07</v>
      </c>
      <c r="O25" s="203">
        <v>48.81</v>
      </c>
      <c r="P25" s="203">
        <v>46.86</v>
      </c>
      <c r="Q25" s="203">
        <v>0.96</v>
      </c>
      <c r="R25" s="203">
        <v>2.89</v>
      </c>
      <c r="S25" s="203">
        <v>1.93</v>
      </c>
      <c r="T25" s="203">
        <v>0</v>
      </c>
      <c r="U25" s="203">
        <v>315.98</v>
      </c>
      <c r="V25" s="203">
        <v>0.96</v>
      </c>
      <c r="W25" s="203">
        <v>11.22</v>
      </c>
      <c r="X25" s="203">
        <v>36.299999999999997</v>
      </c>
      <c r="Y25" s="203">
        <v>0</v>
      </c>
      <c r="Z25">
        <v>0</v>
      </c>
      <c r="AA25" s="203">
        <v>8.77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48.59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68.12</v>
      </c>
      <c r="AQ25" s="203">
        <v>22.08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128.31</v>
      </c>
      <c r="L26" s="203">
        <v>26.98</v>
      </c>
      <c r="M26" s="203">
        <v>0</v>
      </c>
      <c r="N26" s="203">
        <v>29.07</v>
      </c>
      <c r="O26" s="203">
        <v>48.81</v>
      </c>
      <c r="P26" s="203">
        <v>46.86</v>
      </c>
      <c r="Q26" s="203">
        <v>0.96</v>
      </c>
      <c r="R26" s="203">
        <v>2.89</v>
      </c>
      <c r="S26" s="203">
        <v>1.93</v>
      </c>
      <c r="T26" s="203">
        <v>0</v>
      </c>
      <c r="U26" s="203">
        <v>315.98</v>
      </c>
      <c r="V26" s="203">
        <v>0.96</v>
      </c>
      <c r="W26" s="203">
        <v>11.22</v>
      </c>
      <c r="X26" s="203">
        <v>36.299999999999997</v>
      </c>
      <c r="Y26" s="203">
        <v>0</v>
      </c>
      <c r="Z26">
        <v>0</v>
      </c>
      <c r="AA26" s="203">
        <v>8.77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48.59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68.12</v>
      </c>
      <c r="AQ26" s="203">
        <v>22.08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115.02</v>
      </c>
      <c r="L27" s="203">
        <v>26.98</v>
      </c>
      <c r="M27" s="203">
        <v>0</v>
      </c>
      <c r="N27" s="203">
        <v>29.07</v>
      </c>
      <c r="O27" s="203">
        <v>48.81</v>
      </c>
      <c r="P27" s="203">
        <v>46.86</v>
      </c>
      <c r="Q27" s="203">
        <v>4.82</v>
      </c>
      <c r="R27" s="203">
        <v>9.64</v>
      </c>
      <c r="S27" s="203">
        <v>6.47</v>
      </c>
      <c r="T27" s="203">
        <v>0</v>
      </c>
      <c r="U27" s="203">
        <v>315.98</v>
      </c>
      <c r="V27" s="203">
        <v>4.45</v>
      </c>
      <c r="W27" s="203">
        <v>11.22</v>
      </c>
      <c r="X27" s="203">
        <v>36.299999999999997</v>
      </c>
      <c r="Y27" s="203">
        <v>0</v>
      </c>
      <c r="Z27">
        <v>0</v>
      </c>
      <c r="AA27" s="203">
        <v>8.77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57.6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68.12</v>
      </c>
      <c r="AQ27" s="203">
        <v>22.08</v>
      </c>
      <c r="AR27" s="203">
        <v>0.59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107.43</v>
      </c>
      <c r="L28" s="203">
        <v>26.98</v>
      </c>
      <c r="M28" s="203">
        <v>0</v>
      </c>
      <c r="N28" s="203">
        <v>29.07</v>
      </c>
      <c r="O28" s="203">
        <v>48.81</v>
      </c>
      <c r="P28" s="203">
        <v>46.86</v>
      </c>
      <c r="Q28" s="203">
        <v>4.82</v>
      </c>
      <c r="R28" s="203">
        <v>9.64</v>
      </c>
      <c r="S28" s="203">
        <v>6.47</v>
      </c>
      <c r="T28" s="203">
        <v>0</v>
      </c>
      <c r="U28" s="203">
        <v>315.98</v>
      </c>
      <c r="V28" s="203">
        <v>4.45</v>
      </c>
      <c r="W28" s="203">
        <v>11.22</v>
      </c>
      <c r="X28" s="203">
        <v>36.299999999999997</v>
      </c>
      <c r="Y28" s="203">
        <v>0</v>
      </c>
      <c r="Z28">
        <v>0</v>
      </c>
      <c r="AA28" s="203">
        <v>8.77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57.6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68.12</v>
      </c>
      <c r="AQ28" s="203">
        <v>22.08</v>
      </c>
      <c r="AR28" s="203">
        <v>3.81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158.19999999999999</v>
      </c>
      <c r="L29" s="203">
        <v>46.4</v>
      </c>
      <c r="M29" s="203">
        <v>0</v>
      </c>
      <c r="N29" s="203">
        <v>29.07</v>
      </c>
      <c r="O29" s="203">
        <v>48.81</v>
      </c>
      <c r="P29" s="203">
        <v>46.86</v>
      </c>
      <c r="Q29" s="203">
        <v>4.88</v>
      </c>
      <c r="R29" s="203">
        <v>10.38</v>
      </c>
      <c r="S29" s="203">
        <v>6.47</v>
      </c>
      <c r="T29" s="203">
        <v>0</v>
      </c>
      <c r="U29" s="203">
        <v>315.98</v>
      </c>
      <c r="V29" s="203">
        <v>4.45</v>
      </c>
      <c r="W29" s="203">
        <v>11.22</v>
      </c>
      <c r="X29" s="203">
        <v>36.299999999999997</v>
      </c>
      <c r="Y29" s="203">
        <v>0</v>
      </c>
      <c r="Z29">
        <v>0</v>
      </c>
      <c r="AA29" s="203">
        <v>8.77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48.59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68.12</v>
      </c>
      <c r="AQ29" s="203">
        <v>22.08</v>
      </c>
      <c r="AR29" s="203">
        <v>7.99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158.19999999999999</v>
      </c>
      <c r="L30" s="203">
        <v>46.4</v>
      </c>
      <c r="M30" s="203">
        <v>0</v>
      </c>
      <c r="N30" s="203">
        <v>29.07</v>
      </c>
      <c r="O30" s="203">
        <v>48.81</v>
      </c>
      <c r="P30" s="203">
        <v>46.86</v>
      </c>
      <c r="Q30" s="203">
        <v>4.88</v>
      </c>
      <c r="R30" s="203">
        <v>10.38</v>
      </c>
      <c r="S30" s="203">
        <v>6.47</v>
      </c>
      <c r="T30" s="203">
        <v>0</v>
      </c>
      <c r="U30" s="203">
        <v>315.98</v>
      </c>
      <c r="V30" s="203">
        <v>4.45</v>
      </c>
      <c r="W30" s="203">
        <v>11.22</v>
      </c>
      <c r="X30" s="203">
        <v>36.299999999999997</v>
      </c>
      <c r="Y30" s="203">
        <v>0</v>
      </c>
      <c r="Z30">
        <v>0</v>
      </c>
      <c r="AA30" s="203">
        <v>8.77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48.59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68.12</v>
      </c>
      <c r="AQ30" s="203">
        <v>22.08</v>
      </c>
      <c r="AR30" s="203">
        <v>13.39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158.19999999999999</v>
      </c>
      <c r="L31" s="203">
        <v>54.54</v>
      </c>
      <c r="M31" s="203">
        <v>0</v>
      </c>
      <c r="N31" s="203">
        <v>29.07</v>
      </c>
      <c r="O31" s="203">
        <v>48.81</v>
      </c>
      <c r="P31" s="203">
        <v>46.86</v>
      </c>
      <c r="Q31" s="203">
        <v>4.88</v>
      </c>
      <c r="R31" s="203">
        <v>10.38</v>
      </c>
      <c r="S31" s="203">
        <v>6.47</v>
      </c>
      <c r="T31" s="203">
        <v>0</v>
      </c>
      <c r="U31" s="203">
        <v>315.98</v>
      </c>
      <c r="V31" s="203">
        <v>4.45</v>
      </c>
      <c r="W31" s="203">
        <v>11.22</v>
      </c>
      <c r="X31" s="203">
        <v>36.299999999999997</v>
      </c>
      <c r="Y31" s="203">
        <v>0</v>
      </c>
      <c r="Z31">
        <v>0</v>
      </c>
      <c r="AA31" s="203">
        <v>8.77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48.59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68.12</v>
      </c>
      <c r="AQ31" s="203">
        <v>22.08</v>
      </c>
      <c r="AR31" s="203">
        <v>19.649999999999999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158.19999999999999</v>
      </c>
      <c r="L32" s="203">
        <v>42.16</v>
      </c>
      <c r="M32" s="203">
        <v>0</v>
      </c>
      <c r="N32" s="203">
        <v>29.07</v>
      </c>
      <c r="O32" s="203">
        <v>48.81</v>
      </c>
      <c r="P32" s="203">
        <v>46.86</v>
      </c>
      <c r="Q32" s="203">
        <v>4.88</v>
      </c>
      <c r="R32" s="203">
        <v>10.38</v>
      </c>
      <c r="S32" s="203">
        <v>6.47</v>
      </c>
      <c r="T32" s="203">
        <v>0</v>
      </c>
      <c r="U32" s="203">
        <v>315.98</v>
      </c>
      <c r="V32" s="203">
        <v>4.45</v>
      </c>
      <c r="W32" s="203">
        <v>11.22</v>
      </c>
      <c r="X32" s="203">
        <v>36.299999999999997</v>
      </c>
      <c r="Y32" s="203">
        <v>0</v>
      </c>
      <c r="Z32">
        <v>0</v>
      </c>
      <c r="AA32" s="203">
        <v>8.77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48.59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68.12</v>
      </c>
      <c r="AQ32" s="203">
        <v>22.08</v>
      </c>
      <c r="AR32" s="203">
        <v>21.68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100.35</v>
      </c>
      <c r="L33" s="203">
        <v>28.17</v>
      </c>
      <c r="M33" s="203">
        <v>0</v>
      </c>
      <c r="N33" s="203">
        <v>29.07</v>
      </c>
      <c r="O33" s="203">
        <v>48.81</v>
      </c>
      <c r="P33" s="203">
        <v>46.86</v>
      </c>
      <c r="Q33" s="203">
        <v>0.96</v>
      </c>
      <c r="R33" s="203">
        <v>2.89</v>
      </c>
      <c r="S33" s="203">
        <v>1.93</v>
      </c>
      <c r="T33" s="203">
        <v>0</v>
      </c>
      <c r="U33" s="203">
        <v>315.98</v>
      </c>
      <c r="V33" s="203">
        <v>0.96</v>
      </c>
      <c r="W33" s="203">
        <v>11.22</v>
      </c>
      <c r="X33" s="203">
        <v>36.299999999999997</v>
      </c>
      <c r="Y33" s="203">
        <v>0</v>
      </c>
      <c r="Z33">
        <v>0</v>
      </c>
      <c r="AA33" s="203">
        <v>8.77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48.59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68.12</v>
      </c>
      <c r="AQ33" s="203">
        <v>22.08</v>
      </c>
      <c r="AR33" s="203">
        <v>22.5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107.32</v>
      </c>
      <c r="L34" s="203">
        <v>26.49</v>
      </c>
      <c r="M34" s="203">
        <v>0</v>
      </c>
      <c r="N34" s="203">
        <v>29.07</v>
      </c>
      <c r="O34" s="203">
        <v>48.81</v>
      </c>
      <c r="P34" s="203">
        <v>46.86</v>
      </c>
      <c r="Q34" s="203">
        <v>0.96</v>
      </c>
      <c r="R34" s="203">
        <v>2.89</v>
      </c>
      <c r="S34" s="203">
        <v>1.93</v>
      </c>
      <c r="T34" s="203">
        <v>0</v>
      </c>
      <c r="U34" s="203">
        <v>315.98</v>
      </c>
      <c r="V34" s="203">
        <v>0.96</v>
      </c>
      <c r="W34" s="203">
        <v>11.22</v>
      </c>
      <c r="X34" s="203">
        <v>36.299999999999997</v>
      </c>
      <c r="Y34" s="203">
        <v>0</v>
      </c>
      <c r="Z34">
        <v>0</v>
      </c>
      <c r="AA34" s="203">
        <v>8.77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48.59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68.12</v>
      </c>
      <c r="AQ34" s="203">
        <v>22.08</v>
      </c>
      <c r="AR34" s="203">
        <v>22.5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98.73</v>
      </c>
      <c r="L35" s="203">
        <v>26.61</v>
      </c>
      <c r="M35" s="203">
        <v>0</v>
      </c>
      <c r="N35" s="203">
        <v>29.07</v>
      </c>
      <c r="O35" s="203">
        <v>48.81</v>
      </c>
      <c r="P35" s="203">
        <v>46.86</v>
      </c>
      <c r="Q35" s="203">
        <v>0.96</v>
      </c>
      <c r="R35" s="203">
        <v>2.89</v>
      </c>
      <c r="S35" s="203">
        <v>1.93</v>
      </c>
      <c r="T35" s="203">
        <v>0</v>
      </c>
      <c r="U35" s="203">
        <v>318.5</v>
      </c>
      <c r="V35" s="203">
        <v>1.76</v>
      </c>
      <c r="W35" s="203">
        <v>11.22</v>
      </c>
      <c r="X35" s="203">
        <v>36.299999999999997</v>
      </c>
      <c r="Y35" s="203">
        <v>0</v>
      </c>
      <c r="Z35">
        <v>0</v>
      </c>
      <c r="AA35" s="203">
        <v>8.77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48.59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32.770000000000003</v>
      </c>
      <c r="AQ35" s="203">
        <v>11.56</v>
      </c>
      <c r="AR35" s="203">
        <v>22.5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87.7</v>
      </c>
      <c r="L36" s="203">
        <v>26.61</v>
      </c>
      <c r="M36" s="203">
        <v>0</v>
      </c>
      <c r="N36" s="203">
        <v>29.07</v>
      </c>
      <c r="O36" s="203">
        <v>48.81</v>
      </c>
      <c r="P36" s="203">
        <v>46.86</v>
      </c>
      <c r="Q36" s="203">
        <v>2.9</v>
      </c>
      <c r="R36" s="203">
        <v>5.53</v>
      </c>
      <c r="S36" s="203">
        <v>3.45</v>
      </c>
      <c r="T36" s="203">
        <v>0</v>
      </c>
      <c r="U36" s="203">
        <v>318.76</v>
      </c>
      <c r="V36" s="203">
        <v>0.96</v>
      </c>
      <c r="W36" s="203">
        <v>11.22</v>
      </c>
      <c r="X36" s="203">
        <v>36.299999999999997</v>
      </c>
      <c r="Y36" s="203">
        <v>0</v>
      </c>
      <c r="Z36">
        <v>0</v>
      </c>
      <c r="AA36" s="203">
        <v>8.77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48.59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32.770000000000003</v>
      </c>
      <c r="AQ36" s="203">
        <v>11.56</v>
      </c>
      <c r="AR36" s="203">
        <v>22.5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87.7</v>
      </c>
      <c r="L37" s="203">
        <v>26.61</v>
      </c>
      <c r="M37" s="203">
        <v>0</v>
      </c>
      <c r="N37" s="203">
        <v>29.07</v>
      </c>
      <c r="O37" s="203">
        <v>48.81</v>
      </c>
      <c r="P37" s="203">
        <v>46.86</v>
      </c>
      <c r="Q37" s="203">
        <v>2.9</v>
      </c>
      <c r="R37" s="203">
        <v>5.53</v>
      </c>
      <c r="S37" s="203">
        <v>3.45</v>
      </c>
      <c r="T37" s="203">
        <v>0</v>
      </c>
      <c r="U37" s="203">
        <v>318.76</v>
      </c>
      <c r="V37" s="203">
        <v>0.96</v>
      </c>
      <c r="W37" s="203">
        <v>11.22</v>
      </c>
      <c r="X37" s="203">
        <v>36.299999999999997</v>
      </c>
      <c r="Y37" s="203">
        <v>0</v>
      </c>
      <c r="Z37">
        <v>0</v>
      </c>
      <c r="AA37" s="203">
        <v>8.77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48.59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32.770000000000003</v>
      </c>
      <c r="AQ37" s="203">
        <v>11.56</v>
      </c>
      <c r="AR37" s="203">
        <v>24.5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87.7</v>
      </c>
      <c r="L38" s="203">
        <v>26.61</v>
      </c>
      <c r="M38" s="203">
        <v>0</v>
      </c>
      <c r="N38" s="203">
        <v>29.07</v>
      </c>
      <c r="O38" s="203">
        <v>48.81</v>
      </c>
      <c r="P38" s="203">
        <v>46.86</v>
      </c>
      <c r="Q38" s="203">
        <v>2.9</v>
      </c>
      <c r="R38" s="203">
        <v>5.53</v>
      </c>
      <c r="S38" s="203">
        <v>3.45</v>
      </c>
      <c r="T38" s="203">
        <v>0</v>
      </c>
      <c r="U38" s="203">
        <v>318.76</v>
      </c>
      <c r="V38" s="203">
        <v>0.96</v>
      </c>
      <c r="W38" s="203">
        <v>11.22</v>
      </c>
      <c r="X38" s="203">
        <v>36.299999999999997</v>
      </c>
      <c r="Y38" s="203">
        <v>0</v>
      </c>
      <c r="Z38">
        <v>0</v>
      </c>
      <c r="AA38" s="203">
        <v>8.77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48.59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32.770000000000003</v>
      </c>
      <c r="AQ38" s="203">
        <v>11.56</v>
      </c>
      <c r="AR38" s="203">
        <v>24.5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87.7</v>
      </c>
      <c r="L39" s="203">
        <v>26.61</v>
      </c>
      <c r="M39" s="203">
        <v>0</v>
      </c>
      <c r="N39" s="203">
        <v>29.07</v>
      </c>
      <c r="O39" s="203">
        <v>48.81</v>
      </c>
      <c r="P39" s="203">
        <v>46.86</v>
      </c>
      <c r="Q39" s="203">
        <v>2.9</v>
      </c>
      <c r="R39" s="203">
        <v>5.53</v>
      </c>
      <c r="S39" s="203">
        <v>4.1900000000000004</v>
      </c>
      <c r="T39" s="203">
        <v>0</v>
      </c>
      <c r="U39" s="203">
        <v>318.33999999999997</v>
      </c>
      <c r="V39" s="203">
        <v>0.96</v>
      </c>
      <c r="W39" s="203">
        <v>11.22</v>
      </c>
      <c r="X39" s="203">
        <v>36.299999999999997</v>
      </c>
      <c r="Y39" s="203">
        <v>0</v>
      </c>
      <c r="Z39">
        <v>0</v>
      </c>
      <c r="AA39" s="203">
        <v>8.77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48.59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32.770000000000003</v>
      </c>
      <c r="AQ39" s="203">
        <v>11.56</v>
      </c>
      <c r="AR39" s="203">
        <v>26.3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87.7</v>
      </c>
      <c r="L40" s="203">
        <v>26.61</v>
      </c>
      <c r="M40" s="203">
        <v>0</v>
      </c>
      <c r="N40" s="203">
        <v>29.07</v>
      </c>
      <c r="O40" s="203">
        <v>48.81</v>
      </c>
      <c r="P40" s="203">
        <v>46.86</v>
      </c>
      <c r="Q40" s="203">
        <v>2.9</v>
      </c>
      <c r="R40" s="203">
        <v>5.53</v>
      </c>
      <c r="S40" s="203">
        <v>4.1900000000000004</v>
      </c>
      <c r="T40" s="203">
        <v>0</v>
      </c>
      <c r="U40" s="203">
        <v>318.33999999999997</v>
      </c>
      <c r="V40" s="203">
        <v>0.96</v>
      </c>
      <c r="W40" s="203">
        <v>11.22</v>
      </c>
      <c r="X40" s="203">
        <v>36.299999999999997</v>
      </c>
      <c r="Y40" s="203">
        <v>0</v>
      </c>
      <c r="Z40">
        <v>0</v>
      </c>
      <c r="AA40" s="203">
        <v>8.77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48.59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32.770000000000003</v>
      </c>
      <c r="AQ40" s="203">
        <v>11.56</v>
      </c>
      <c r="AR40" s="203">
        <v>26.3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87.7</v>
      </c>
      <c r="L41" s="203">
        <v>26.61</v>
      </c>
      <c r="M41" s="203">
        <v>0</v>
      </c>
      <c r="N41" s="203">
        <v>29.07</v>
      </c>
      <c r="O41" s="203">
        <v>48.81</v>
      </c>
      <c r="P41" s="203">
        <v>46.86</v>
      </c>
      <c r="Q41" s="203">
        <v>2.9</v>
      </c>
      <c r="R41" s="203">
        <v>5.53</v>
      </c>
      <c r="S41" s="203">
        <v>4.1900000000000004</v>
      </c>
      <c r="T41" s="203">
        <v>0</v>
      </c>
      <c r="U41" s="203">
        <v>318.33999999999997</v>
      </c>
      <c r="V41" s="203">
        <v>0.96</v>
      </c>
      <c r="W41" s="203">
        <v>7.25</v>
      </c>
      <c r="X41" s="203">
        <v>20.190000000000001</v>
      </c>
      <c r="Y41" s="203">
        <v>0</v>
      </c>
      <c r="Z41">
        <v>0</v>
      </c>
      <c r="AA41" s="203">
        <v>8.77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48.59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32.770000000000003</v>
      </c>
      <c r="AQ41" s="203">
        <v>11.56</v>
      </c>
      <c r="AR41" s="203">
        <v>26.3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87.7</v>
      </c>
      <c r="L42" s="203">
        <v>26.61</v>
      </c>
      <c r="M42" s="203">
        <v>0</v>
      </c>
      <c r="N42" s="203">
        <v>29.07</v>
      </c>
      <c r="O42" s="203">
        <v>48.81</v>
      </c>
      <c r="P42" s="203">
        <v>46.86</v>
      </c>
      <c r="Q42" s="203">
        <v>2.9</v>
      </c>
      <c r="R42" s="203">
        <v>5.53</v>
      </c>
      <c r="S42" s="203">
        <v>4.1900000000000004</v>
      </c>
      <c r="T42" s="203">
        <v>0</v>
      </c>
      <c r="U42" s="203">
        <v>318.33999999999997</v>
      </c>
      <c r="V42" s="203">
        <v>0.96</v>
      </c>
      <c r="W42" s="203">
        <v>5.78</v>
      </c>
      <c r="X42" s="203">
        <v>20.79</v>
      </c>
      <c r="Y42" s="203">
        <v>0</v>
      </c>
      <c r="Z42">
        <v>0</v>
      </c>
      <c r="AA42" s="203">
        <v>8.77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48.59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32.770000000000003</v>
      </c>
      <c r="AQ42" s="203">
        <v>11.56</v>
      </c>
      <c r="AR42" s="203">
        <v>26.3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87.7</v>
      </c>
      <c r="L43" s="203">
        <v>26.61</v>
      </c>
      <c r="M43" s="203">
        <v>0</v>
      </c>
      <c r="N43" s="203">
        <v>29.07</v>
      </c>
      <c r="O43" s="203">
        <v>48.81</v>
      </c>
      <c r="P43" s="203">
        <v>46.86</v>
      </c>
      <c r="Q43" s="203">
        <v>2.9</v>
      </c>
      <c r="R43" s="203">
        <v>5.53</v>
      </c>
      <c r="S43" s="203">
        <v>4.1900000000000004</v>
      </c>
      <c r="T43" s="203">
        <v>0</v>
      </c>
      <c r="U43" s="203">
        <v>318.33999999999997</v>
      </c>
      <c r="V43" s="203">
        <v>0.96</v>
      </c>
      <c r="W43" s="203">
        <v>5.78</v>
      </c>
      <c r="X43" s="203">
        <v>16.38</v>
      </c>
      <c r="Y43" s="203">
        <v>0</v>
      </c>
      <c r="Z43">
        <v>0</v>
      </c>
      <c r="AA43" s="203">
        <v>8.77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48.59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32.770000000000003</v>
      </c>
      <c r="AQ43" s="203">
        <v>11.56</v>
      </c>
      <c r="AR43" s="203">
        <v>26.3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87.7</v>
      </c>
      <c r="L44" s="203">
        <v>26.61</v>
      </c>
      <c r="M44" s="203">
        <v>0</v>
      </c>
      <c r="N44" s="203">
        <v>29.07</v>
      </c>
      <c r="O44" s="203">
        <v>48.81</v>
      </c>
      <c r="P44" s="203">
        <v>46.86</v>
      </c>
      <c r="Q44" s="203">
        <v>2.9</v>
      </c>
      <c r="R44" s="203">
        <v>5.53</v>
      </c>
      <c r="S44" s="203">
        <v>4.1900000000000004</v>
      </c>
      <c r="T44" s="203">
        <v>0</v>
      </c>
      <c r="U44" s="203">
        <v>318.33999999999997</v>
      </c>
      <c r="V44" s="203">
        <v>0.96</v>
      </c>
      <c r="W44" s="203">
        <v>5.57</v>
      </c>
      <c r="X44" s="203">
        <v>16.72</v>
      </c>
      <c r="Y44" s="203">
        <v>0</v>
      </c>
      <c r="Z44">
        <v>0</v>
      </c>
      <c r="AA44" s="203">
        <v>8.5399999999999991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48.59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32.770000000000003</v>
      </c>
      <c r="AQ44" s="203">
        <v>11.56</v>
      </c>
      <c r="AR44" s="203">
        <v>26.3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87.7</v>
      </c>
      <c r="L45" s="203">
        <v>26.61</v>
      </c>
      <c r="M45" s="203">
        <v>0</v>
      </c>
      <c r="N45" s="203">
        <v>29.07</v>
      </c>
      <c r="O45" s="203">
        <v>48.81</v>
      </c>
      <c r="P45" s="203">
        <v>46.86</v>
      </c>
      <c r="Q45" s="203">
        <v>3.45</v>
      </c>
      <c r="R45" s="203">
        <v>5.53</v>
      </c>
      <c r="S45" s="203">
        <v>4.1900000000000004</v>
      </c>
      <c r="T45" s="203">
        <v>0</v>
      </c>
      <c r="U45" s="203">
        <v>318.33999999999997</v>
      </c>
      <c r="V45" s="203">
        <v>0.96</v>
      </c>
      <c r="W45" s="203">
        <v>5.57</v>
      </c>
      <c r="X45" s="203">
        <v>16.72</v>
      </c>
      <c r="Y45" s="203">
        <v>0</v>
      </c>
      <c r="Z45">
        <v>0</v>
      </c>
      <c r="AA45" s="203">
        <v>8.5399999999999991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48.59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32.770000000000003</v>
      </c>
      <c r="AQ45" s="203">
        <v>11.56</v>
      </c>
      <c r="AR45" s="203">
        <v>26.3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87.7</v>
      </c>
      <c r="L46" s="203">
        <v>26.61</v>
      </c>
      <c r="M46" s="203">
        <v>0</v>
      </c>
      <c r="N46" s="203">
        <v>29.07</v>
      </c>
      <c r="O46" s="203">
        <v>48.81</v>
      </c>
      <c r="P46" s="203">
        <v>46.86</v>
      </c>
      <c r="Q46" s="203">
        <v>3.45</v>
      </c>
      <c r="R46" s="203">
        <v>5.53</v>
      </c>
      <c r="S46" s="203">
        <v>4.1900000000000004</v>
      </c>
      <c r="T46" s="203">
        <v>0</v>
      </c>
      <c r="U46" s="203">
        <v>318.33999999999997</v>
      </c>
      <c r="V46" s="203">
        <v>0.96</v>
      </c>
      <c r="W46" s="203">
        <v>5.57</v>
      </c>
      <c r="X46" s="203">
        <v>16.72</v>
      </c>
      <c r="Y46" s="203">
        <v>0</v>
      </c>
      <c r="Z46">
        <v>0</v>
      </c>
      <c r="AA46" s="203">
        <v>8.5399999999999991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48.59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32.770000000000003</v>
      </c>
      <c r="AQ46" s="203">
        <v>11.56</v>
      </c>
      <c r="AR46" s="203">
        <v>26.3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87.7</v>
      </c>
      <c r="L47" s="203">
        <v>26.61</v>
      </c>
      <c r="M47" s="203">
        <v>0</v>
      </c>
      <c r="N47" s="203">
        <v>29.07</v>
      </c>
      <c r="O47" s="203">
        <v>48.81</v>
      </c>
      <c r="P47" s="203">
        <v>46.86</v>
      </c>
      <c r="Q47" s="203">
        <v>3.45</v>
      </c>
      <c r="R47" s="203">
        <v>5.53</v>
      </c>
      <c r="S47" s="203">
        <v>4.1900000000000004</v>
      </c>
      <c r="T47" s="203">
        <v>0</v>
      </c>
      <c r="U47" s="203">
        <v>318.33999999999997</v>
      </c>
      <c r="V47" s="203">
        <v>2.93</v>
      </c>
      <c r="W47" s="203">
        <v>5.57</v>
      </c>
      <c r="X47" s="203">
        <v>16.72</v>
      </c>
      <c r="Y47" s="203">
        <v>0</v>
      </c>
      <c r="Z47">
        <v>0</v>
      </c>
      <c r="AA47" s="203">
        <v>8.5399999999999991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48.59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32.770000000000003</v>
      </c>
      <c r="AQ47" s="203">
        <v>11.56</v>
      </c>
      <c r="AR47" s="203">
        <v>26.3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87.7</v>
      </c>
      <c r="L48" s="203">
        <v>26.61</v>
      </c>
      <c r="M48" s="203">
        <v>0</v>
      </c>
      <c r="N48" s="203">
        <v>29.07</v>
      </c>
      <c r="O48" s="203">
        <v>48.81</v>
      </c>
      <c r="P48" s="203">
        <v>46.86</v>
      </c>
      <c r="Q48" s="203">
        <v>3.45</v>
      </c>
      <c r="R48" s="203">
        <v>5.53</v>
      </c>
      <c r="S48" s="203">
        <v>4.1900000000000004</v>
      </c>
      <c r="T48" s="203">
        <v>0</v>
      </c>
      <c r="U48" s="203">
        <v>318.33999999999997</v>
      </c>
      <c r="V48" s="203">
        <v>2.93</v>
      </c>
      <c r="W48" s="203">
        <v>5.57</v>
      </c>
      <c r="X48" s="203">
        <v>16.72</v>
      </c>
      <c r="Y48" s="203">
        <v>0</v>
      </c>
      <c r="Z48">
        <v>0</v>
      </c>
      <c r="AA48" s="203">
        <v>8.5399999999999991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48.59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32.770000000000003</v>
      </c>
      <c r="AQ48" s="203">
        <v>11.56</v>
      </c>
      <c r="AR48" s="203">
        <v>26.3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87.7</v>
      </c>
      <c r="L49" s="203">
        <v>26.61</v>
      </c>
      <c r="M49" s="203">
        <v>0</v>
      </c>
      <c r="N49" s="203">
        <v>29.07</v>
      </c>
      <c r="O49" s="203">
        <v>48.81</v>
      </c>
      <c r="P49" s="203">
        <v>46.86</v>
      </c>
      <c r="Q49" s="203">
        <v>3.45</v>
      </c>
      <c r="R49" s="203">
        <v>5.53</v>
      </c>
      <c r="S49" s="203">
        <v>4.1900000000000004</v>
      </c>
      <c r="T49" s="203">
        <v>0</v>
      </c>
      <c r="U49" s="203">
        <v>318.33999999999997</v>
      </c>
      <c r="V49" s="203">
        <v>2.93</v>
      </c>
      <c r="W49" s="203">
        <v>5.57</v>
      </c>
      <c r="X49" s="203">
        <v>16.72</v>
      </c>
      <c r="Y49" s="203">
        <v>0</v>
      </c>
      <c r="Z49">
        <v>0</v>
      </c>
      <c r="AA49" s="203">
        <v>8.5399999999999991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48.59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32.770000000000003</v>
      </c>
      <c r="AQ49" s="203">
        <v>11.56</v>
      </c>
      <c r="AR49" s="203">
        <v>26.3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87.7</v>
      </c>
      <c r="L50" s="203">
        <v>26.61</v>
      </c>
      <c r="M50" s="203">
        <v>0</v>
      </c>
      <c r="N50" s="203">
        <v>29.07</v>
      </c>
      <c r="O50" s="203">
        <v>48.81</v>
      </c>
      <c r="P50" s="203">
        <v>46.86</v>
      </c>
      <c r="Q50" s="203">
        <v>3.45</v>
      </c>
      <c r="R50" s="203">
        <v>5.53</v>
      </c>
      <c r="S50" s="203">
        <v>4.1900000000000004</v>
      </c>
      <c r="T50" s="203">
        <v>0</v>
      </c>
      <c r="U50" s="203">
        <v>318.33999999999997</v>
      </c>
      <c r="V50" s="203">
        <v>2.93</v>
      </c>
      <c r="W50" s="203">
        <v>5.57</v>
      </c>
      <c r="X50" s="203">
        <v>16.72</v>
      </c>
      <c r="Y50" s="203">
        <v>0</v>
      </c>
      <c r="Z50">
        <v>0</v>
      </c>
      <c r="AA50" s="203">
        <v>8.5399999999999991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48.59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32.770000000000003</v>
      </c>
      <c r="AQ50" s="203">
        <v>11.56</v>
      </c>
      <c r="AR50" s="203">
        <v>26.3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87.7</v>
      </c>
      <c r="L51" s="203">
        <v>26.61</v>
      </c>
      <c r="M51" s="203">
        <v>0</v>
      </c>
      <c r="N51" s="203">
        <v>29.07</v>
      </c>
      <c r="O51" s="203">
        <v>48.81</v>
      </c>
      <c r="P51" s="203">
        <v>46.86</v>
      </c>
      <c r="Q51" s="203">
        <v>3.45</v>
      </c>
      <c r="R51" s="203">
        <v>5.53</v>
      </c>
      <c r="S51" s="203">
        <v>4.1900000000000004</v>
      </c>
      <c r="T51" s="203">
        <v>0</v>
      </c>
      <c r="U51" s="203">
        <v>318.33999999999997</v>
      </c>
      <c r="V51" s="203">
        <v>2.93</v>
      </c>
      <c r="W51" s="203">
        <v>7.89</v>
      </c>
      <c r="X51" s="203">
        <v>24.74</v>
      </c>
      <c r="Y51" s="203">
        <v>0</v>
      </c>
      <c r="Z51">
        <v>0</v>
      </c>
      <c r="AA51" s="203">
        <v>8.5399999999999991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48.59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32.770000000000003</v>
      </c>
      <c r="AQ51" s="203">
        <v>11.56</v>
      </c>
      <c r="AR51" s="203">
        <v>26.3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87.7</v>
      </c>
      <c r="L52" s="203">
        <v>26.61</v>
      </c>
      <c r="M52" s="203">
        <v>0</v>
      </c>
      <c r="N52" s="203">
        <v>29.07</v>
      </c>
      <c r="O52" s="203">
        <v>48.81</v>
      </c>
      <c r="P52" s="203">
        <v>46.86</v>
      </c>
      <c r="Q52" s="203">
        <v>3.45</v>
      </c>
      <c r="R52" s="203">
        <v>5.53</v>
      </c>
      <c r="S52" s="203">
        <v>4.1900000000000004</v>
      </c>
      <c r="T52" s="203">
        <v>0</v>
      </c>
      <c r="U52" s="203">
        <v>318.33999999999997</v>
      </c>
      <c r="V52" s="203">
        <v>2.93</v>
      </c>
      <c r="W52" s="203">
        <v>7.89</v>
      </c>
      <c r="X52" s="203">
        <v>24.74</v>
      </c>
      <c r="Y52" s="203">
        <v>0</v>
      </c>
      <c r="Z52">
        <v>0</v>
      </c>
      <c r="AA52" s="203">
        <v>8.5399999999999991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48.59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32.770000000000003</v>
      </c>
      <c r="AQ52" s="203">
        <v>11.56</v>
      </c>
      <c r="AR52" s="203">
        <v>26.3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87.7</v>
      </c>
      <c r="L53" s="203">
        <v>26.61</v>
      </c>
      <c r="M53" s="203">
        <v>0</v>
      </c>
      <c r="N53" s="203">
        <v>29.07</v>
      </c>
      <c r="O53" s="203">
        <v>48.81</v>
      </c>
      <c r="P53" s="203">
        <v>46.86</v>
      </c>
      <c r="Q53" s="203">
        <v>3.45</v>
      </c>
      <c r="R53" s="203">
        <v>5.53</v>
      </c>
      <c r="S53" s="203">
        <v>4.1900000000000004</v>
      </c>
      <c r="T53" s="203">
        <v>0</v>
      </c>
      <c r="U53" s="203">
        <v>318.33999999999997</v>
      </c>
      <c r="V53" s="203">
        <v>2.93</v>
      </c>
      <c r="W53" s="203">
        <v>7.72</v>
      </c>
      <c r="X53" s="203">
        <v>23.95</v>
      </c>
      <c r="Y53" s="203">
        <v>0</v>
      </c>
      <c r="Z53">
        <v>0</v>
      </c>
      <c r="AA53" s="203">
        <v>8.5399999999999991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48.59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32.770000000000003</v>
      </c>
      <c r="AQ53" s="203">
        <v>11.56</v>
      </c>
      <c r="AR53" s="203">
        <v>26.3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87.7</v>
      </c>
      <c r="L54" s="203">
        <v>26.61</v>
      </c>
      <c r="M54" s="203">
        <v>0</v>
      </c>
      <c r="N54" s="203">
        <v>29.07</v>
      </c>
      <c r="O54" s="203">
        <v>48.81</v>
      </c>
      <c r="P54" s="203">
        <v>46.86</v>
      </c>
      <c r="Q54" s="203">
        <v>3.45</v>
      </c>
      <c r="R54" s="203">
        <v>5.53</v>
      </c>
      <c r="S54" s="203">
        <v>4.1900000000000004</v>
      </c>
      <c r="T54" s="203">
        <v>0</v>
      </c>
      <c r="U54" s="203">
        <v>318.33999999999997</v>
      </c>
      <c r="V54" s="203">
        <v>2.93</v>
      </c>
      <c r="W54" s="203">
        <v>7.72</v>
      </c>
      <c r="X54" s="203">
        <v>23.95</v>
      </c>
      <c r="Y54" s="203">
        <v>0</v>
      </c>
      <c r="Z54">
        <v>0</v>
      </c>
      <c r="AA54" s="203">
        <v>8.5399999999999991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48.59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32.770000000000003</v>
      </c>
      <c r="AQ54" s="203">
        <v>11.56</v>
      </c>
      <c r="AR54" s="203">
        <v>26.3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87.7</v>
      </c>
      <c r="L55" s="203">
        <v>26.61</v>
      </c>
      <c r="M55" s="203">
        <v>0</v>
      </c>
      <c r="N55" s="203">
        <v>29.06</v>
      </c>
      <c r="O55" s="203">
        <v>48.81</v>
      </c>
      <c r="P55" s="203">
        <v>46.85</v>
      </c>
      <c r="Q55" s="203">
        <v>3.45</v>
      </c>
      <c r="R55" s="203">
        <v>5.53</v>
      </c>
      <c r="S55" s="203">
        <v>4.1900000000000004</v>
      </c>
      <c r="T55" s="203">
        <v>0</v>
      </c>
      <c r="U55" s="203">
        <v>318.33999999999997</v>
      </c>
      <c r="V55" s="203">
        <v>2.93</v>
      </c>
      <c r="W55" s="203">
        <v>7.72</v>
      </c>
      <c r="X55" s="203">
        <v>23.94</v>
      </c>
      <c r="Y55" s="203">
        <v>0</v>
      </c>
      <c r="Z55">
        <v>0</v>
      </c>
      <c r="AA55" s="203">
        <v>8.5399999999999991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48.59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32.770000000000003</v>
      </c>
      <c r="AQ55" s="203">
        <v>11.56</v>
      </c>
      <c r="AR55" s="203">
        <v>26.3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87.7</v>
      </c>
      <c r="L56" s="203">
        <v>26.61</v>
      </c>
      <c r="M56" s="203">
        <v>0</v>
      </c>
      <c r="N56" s="203">
        <v>29.06</v>
      </c>
      <c r="O56" s="203">
        <v>48.81</v>
      </c>
      <c r="P56" s="203">
        <v>46.85</v>
      </c>
      <c r="Q56" s="203">
        <v>3.45</v>
      </c>
      <c r="R56" s="203">
        <v>5.53</v>
      </c>
      <c r="S56" s="203">
        <v>4.1900000000000004</v>
      </c>
      <c r="T56" s="203">
        <v>0</v>
      </c>
      <c r="U56" s="203">
        <v>318.33999999999997</v>
      </c>
      <c r="V56" s="203">
        <v>2.93</v>
      </c>
      <c r="W56" s="203">
        <v>7.72</v>
      </c>
      <c r="X56" s="203">
        <v>23.94</v>
      </c>
      <c r="Y56" s="203">
        <v>0</v>
      </c>
      <c r="Z56">
        <v>0</v>
      </c>
      <c r="AA56" s="203">
        <v>8.5399999999999991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48.59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32.770000000000003</v>
      </c>
      <c r="AQ56" s="203">
        <v>11.56</v>
      </c>
      <c r="AR56" s="203">
        <v>26.3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87.7</v>
      </c>
      <c r="L57" s="203">
        <v>26.61</v>
      </c>
      <c r="M57" s="203">
        <v>0</v>
      </c>
      <c r="N57" s="203">
        <v>30.16</v>
      </c>
      <c r="O57" s="203">
        <v>48.81</v>
      </c>
      <c r="P57" s="203">
        <v>47.89</v>
      </c>
      <c r="Q57" s="203">
        <v>3.45</v>
      </c>
      <c r="R57" s="203">
        <v>5.53</v>
      </c>
      <c r="S57" s="203">
        <v>4.1900000000000004</v>
      </c>
      <c r="T57" s="203">
        <v>0</v>
      </c>
      <c r="U57" s="203">
        <v>318.33999999999997</v>
      </c>
      <c r="V57" s="203">
        <v>2.93</v>
      </c>
      <c r="W57" s="203">
        <v>7.72</v>
      </c>
      <c r="X57" s="203">
        <v>23.94</v>
      </c>
      <c r="Y57" s="203">
        <v>0</v>
      </c>
      <c r="Z57">
        <v>0</v>
      </c>
      <c r="AA57" s="203">
        <v>8.5399999999999991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48.59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32.770000000000003</v>
      </c>
      <c r="AQ57" s="203">
        <v>11.56</v>
      </c>
      <c r="AR57" s="203">
        <v>26.3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87.7</v>
      </c>
      <c r="L58" s="203">
        <v>26.61</v>
      </c>
      <c r="M58" s="203">
        <v>0</v>
      </c>
      <c r="N58" s="203">
        <v>30.16</v>
      </c>
      <c r="O58" s="203">
        <v>48.81</v>
      </c>
      <c r="P58" s="203">
        <v>47.89</v>
      </c>
      <c r="Q58" s="203">
        <v>3.45</v>
      </c>
      <c r="R58" s="203">
        <v>5.53</v>
      </c>
      <c r="S58" s="203">
        <v>4.1900000000000004</v>
      </c>
      <c r="T58" s="203">
        <v>0</v>
      </c>
      <c r="U58" s="203">
        <v>318.33999999999997</v>
      </c>
      <c r="V58" s="203">
        <v>2.93</v>
      </c>
      <c r="W58" s="203">
        <v>7.72</v>
      </c>
      <c r="X58" s="203">
        <v>23.94</v>
      </c>
      <c r="Y58" s="203">
        <v>0</v>
      </c>
      <c r="Z58">
        <v>0</v>
      </c>
      <c r="AA58" s="203">
        <v>8.5399999999999991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48.59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32.770000000000003</v>
      </c>
      <c r="AQ58" s="203">
        <v>11.56</v>
      </c>
      <c r="AR58" s="203">
        <v>26.3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87.7</v>
      </c>
      <c r="L59" s="203">
        <v>26.61</v>
      </c>
      <c r="M59" s="203">
        <v>0</v>
      </c>
      <c r="N59" s="203">
        <v>30.16</v>
      </c>
      <c r="O59" s="203">
        <v>48.81</v>
      </c>
      <c r="P59" s="203">
        <v>48.14</v>
      </c>
      <c r="Q59" s="203">
        <v>3.45</v>
      </c>
      <c r="R59" s="203">
        <v>5.53</v>
      </c>
      <c r="S59" s="203">
        <v>4.1900000000000004</v>
      </c>
      <c r="T59" s="203">
        <v>0</v>
      </c>
      <c r="U59" s="203">
        <v>318.33999999999997</v>
      </c>
      <c r="V59" s="203">
        <v>2.93</v>
      </c>
      <c r="W59" s="203">
        <v>7.68</v>
      </c>
      <c r="X59" s="203">
        <v>23.21</v>
      </c>
      <c r="Y59" s="203">
        <v>0</v>
      </c>
      <c r="Z59">
        <v>0</v>
      </c>
      <c r="AA59" s="203">
        <v>8.31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48.59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32.770000000000003</v>
      </c>
      <c r="AQ59" s="203">
        <v>11.56</v>
      </c>
      <c r="AR59" s="203">
        <v>26.3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87.7</v>
      </c>
      <c r="L60" s="203">
        <v>26.61</v>
      </c>
      <c r="M60" s="203">
        <v>0</v>
      </c>
      <c r="N60" s="203">
        <v>30.16</v>
      </c>
      <c r="O60" s="203">
        <v>48.81</v>
      </c>
      <c r="P60" s="203">
        <v>48.14</v>
      </c>
      <c r="Q60" s="203">
        <v>3.45</v>
      </c>
      <c r="R60" s="203">
        <v>6.54</v>
      </c>
      <c r="S60" s="203">
        <v>4.3099999999999996</v>
      </c>
      <c r="T60" s="203">
        <v>0</v>
      </c>
      <c r="U60" s="203">
        <v>318.33999999999997</v>
      </c>
      <c r="V60" s="203">
        <v>2.93</v>
      </c>
      <c r="W60" s="203">
        <v>7.68</v>
      </c>
      <c r="X60" s="203">
        <v>23.21</v>
      </c>
      <c r="Y60" s="203">
        <v>0</v>
      </c>
      <c r="Z60">
        <v>0</v>
      </c>
      <c r="AA60" s="203">
        <v>8.31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48.59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32.770000000000003</v>
      </c>
      <c r="AQ60" s="203">
        <v>11.56</v>
      </c>
      <c r="AR60" s="203">
        <v>26.3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87.7</v>
      </c>
      <c r="L61" s="203">
        <v>26.61</v>
      </c>
      <c r="M61" s="203">
        <v>0</v>
      </c>
      <c r="N61" s="203">
        <v>30.16</v>
      </c>
      <c r="O61" s="203">
        <v>48.81</v>
      </c>
      <c r="P61" s="203">
        <v>48.14</v>
      </c>
      <c r="Q61" s="203">
        <v>2.96</v>
      </c>
      <c r="R61" s="203">
        <v>6.54</v>
      </c>
      <c r="S61" s="203">
        <v>4.3099999999999996</v>
      </c>
      <c r="T61" s="203">
        <v>0</v>
      </c>
      <c r="U61" s="203">
        <v>318.33999999999997</v>
      </c>
      <c r="V61" s="203">
        <v>2.93</v>
      </c>
      <c r="W61" s="203">
        <v>7.38</v>
      </c>
      <c r="X61" s="203">
        <v>22.77</v>
      </c>
      <c r="Y61" s="203">
        <v>0</v>
      </c>
      <c r="Z61">
        <v>0</v>
      </c>
      <c r="AA61" s="203">
        <v>8.31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48.59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32.770000000000003</v>
      </c>
      <c r="AQ61" s="203">
        <v>11.56</v>
      </c>
      <c r="AR61" s="203">
        <v>26.3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87.7</v>
      </c>
      <c r="L62" s="203">
        <v>26.61</v>
      </c>
      <c r="M62" s="203">
        <v>0</v>
      </c>
      <c r="N62" s="203">
        <v>30.16</v>
      </c>
      <c r="O62" s="203">
        <v>48.81</v>
      </c>
      <c r="P62" s="203">
        <v>48.14</v>
      </c>
      <c r="Q62" s="203">
        <v>2.96</v>
      </c>
      <c r="R62" s="203">
        <v>6.54</v>
      </c>
      <c r="S62" s="203">
        <v>4.3099999999999996</v>
      </c>
      <c r="T62" s="203">
        <v>0</v>
      </c>
      <c r="U62" s="203">
        <v>318.33999999999997</v>
      </c>
      <c r="V62" s="203">
        <v>2.93</v>
      </c>
      <c r="W62" s="203">
        <v>7.38</v>
      </c>
      <c r="X62" s="203">
        <v>22.77</v>
      </c>
      <c r="Y62" s="203">
        <v>0</v>
      </c>
      <c r="Z62">
        <v>0</v>
      </c>
      <c r="AA62" s="203">
        <v>8.31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48.59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32.770000000000003</v>
      </c>
      <c r="AQ62" s="203">
        <v>11.56</v>
      </c>
      <c r="AR62" s="203">
        <v>26.3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87.7</v>
      </c>
      <c r="L63" s="203">
        <v>26.66</v>
      </c>
      <c r="M63" s="203">
        <v>0</v>
      </c>
      <c r="N63" s="203">
        <v>29.07</v>
      </c>
      <c r="O63" s="203">
        <v>48.81</v>
      </c>
      <c r="P63" s="203">
        <v>49.74</v>
      </c>
      <c r="Q63" s="203">
        <v>2.93</v>
      </c>
      <c r="R63" s="203">
        <v>6.52</v>
      </c>
      <c r="S63" s="203">
        <v>4.3099999999999996</v>
      </c>
      <c r="T63" s="203">
        <v>0</v>
      </c>
      <c r="U63" s="203">
        <v>318.33999999999997</v>
      </c>
      <c r="V63" s="203">
        <v>2.93</v>
      </c>
      <c r="W63" s="203">
        <v>6</v>
      </c>
      <c r="X63" s="203">
        <v>22.87</v>
      </c>
      <c r="Y63" s="203">
        <v>0</v>
      </c>
      <c r="Z63">
        <v>0</v>
      </c>
      <c r="AA63" s="203">
        <v>8.31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48.59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32.770000000000003</v>
      </c>
      <c r="AQ63" s="203">
        <v>11.56</v>
      </c>
      <c r="AR63" s="203">
        <v>26.3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87.7</v>
      </c>
      <c r="L64" s="203">
        <v>26.66</v>
      </c>
      <c r="M64" s="203">
        <v>0</v>
      </c>
      <c r="N64" s="203">
        <v>29.07</v>
      </c>
      <c r="O64" s="203">
        <v>48.81</v>
      </c>
      <c r="P64" s="203">
        <v>49.74</v>
      </c>
      <c r="Q64" s="203">
        <v>2.93</v>
      </c>
      <c r="R64" s="203">
        <v>6.52</v>
      </c>
      <c r="S64" s="203">
        <v>4.3099999999999996</v>
      </c>
      <c r="T64" s="203">
        <v>0</v>
      </c>
      <c r="U64" s="203">
        <v>318.33999999999997</v>
      </c>
      <c r="V64" s="203">
        <v>2.93</v>
      </c>
      <c r="W64" s="203">
        <v>6</v>
      </c>
      <c r="X64" s="203">
        <v>22.87</v>
      </c>
      <c r="Y64" s="203">
        <v>0</v>
      </c>
      <c r="Z64">
        <v>0</v>
      </c>
      <c r="AA64" s="203">
        <v>8.31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48.59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32.770000000000003</v>
      </c>
      <c r="AQ64" s="203">
        <v>11.56</v>
      </c>
      <c r="AR64" s="203">
        <v>26.3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87.7</v>
      </c>
      <c r="L65" s="203">
        <v>26.66</v>
      </c>
      <c r="M65" s="203">
        <v>0</v>
      </c>
      <c r="N65" s="203">
        <v>29.07</v>
      </c>
      <c r="O65" s="203">
        <v>48.81</v>
      </c>
      <c r="P65" s="203">
        <v>49.74</v>
      </c>
      <c r="Q65" s="203">
        <v>2.92</v>
      </c>
      <c r="R65" s="203">
        <v>6.52</v>
      </c>
      <c r="S65" s="203">
        <v>4.3099999999999996</v>
      </c>
      <c r="T65" s="203">
        <v>0</v>
      </c>
      <c r="U65" s="203">
        <v>318.33999999999997</v>
      </c>
      <c r="V65" s="203">
        <v>2.93</v>
      </c>
      <c r="W65" s="203">
        <v>6</v>
      </c>
      <c r="X65" s="203">
        <v>19.3</v>
      </c>
      <c r="Y65" s="203">
        <v>0</v>
      </c>
      <c r="Z65">
        <v>0</v>
      </c>
      <c r="AA65" s="203">
        <v>8.31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48.59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32.770000000000003</v>
      </c>
      <c r="AQ65" s="203">
        <v>11.56</v>
      </c>
      <c r="AR65" s="203">
        <v>26.3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87.7</v>
      </c>
      <c r="L66" s="203">
        <v>26.66</v>
      </c>
      <c r="M66" s="203">
        <v>0</v>
      </c>
      <c r="N66" s="203">
        <v>29.07</v>
      </c>
      <c r="O66" s="203">
        <v>48.81</v>
      </c>
      <c r="P66" s="203">
        <v>49.74</v>
      </c>
      <c r="Q66" s="203">
        <v>2.92</v>
      </c>
      <c r="R66" s="203">
        <v>6.52</v>
      </c>
      <c r="S66" s="203">
        <v>4.3099999999999996</v>
      </c>
      <c r="T66" s="203">
        <v>0</v>
      </c>
      <c r="U66" s="203">
        <v>318.33999999999997</v>
      </c>
      <c r="V66" s="203">
        <v>2.93</v>
      </c>
      <c r="W66" s="203">
        <v>7.11</v>
      </c>
      <c r="X66" s="203">
        <v>19.3</v>
      </c>
      <c r="Y66" s="203">
        <v>0</v>
      </c>
      <c r="Z66">
        <v>0</v>
      </c>
      <c r="AA66" s="203">
        <v>8.41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48.59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32.770000000000003</v>
      </c>
      <c r="AQ66" s="203">
        <v>11.56</v>
      </c>
      <c r="AR66" s="203">
        <v>26.3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87.7</v>
      </c>
      <c r="L67" s="203">
        <v>26.66</v>
      </c>
      <c r="M67" s="203">
        <v>0</v>
      </c>
      <c r="N67" s="203">
        <v>29.07</v>
      </c>
      <c r="O67" s="203">
        <v>48.81</v>
      </c>
      <c r="P67" s="203">
        <v>49.74</v>
      </c>
      <c r="Q67" s="203">
        <v>2.9</v>
      </c>
      <c r="R67" s="203">
        <v>6.51</v>
      </c>
      <c r="S67" s="203">
        <v>4.3099999999999996</v>
      </c>
      <c r="T67" s="203">
        <v>0</v>
      </c>
      <c r="U67" s="203">
        <v>318.33999999999997</v>
      </c>
      <c r="V67" s="203">
        <v>3.37</v>
      </c>
      <c r="W67" s="203">
        <v>5.78</v>
      </c>
      <c r="X67" s="203">
        <v>17.23</v>
      </c>
      <c r="Y67" s="203">
        <v>0</v>
      </c>
      <c r="Z67">
        <v>0</v>
      </c>
      <c r="AA67" s="203">
        <v>8.41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48.59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32.770000000000003</v>
      </c>
      <c r="AQ67" s="203">
        <v>11.56</v>
      </c>
      <c r="AR67" s="203">
        <v>26.3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90.03</v>
      </c>
      <c r="L68" s="203">
        <v>26.66</v>
      </c>
      <c r="M68" s="203">
        <v>0</v>
      </c>
      <c r="N68" s="203">
        <v>29.07</v>
      </c>
      <c r="O68" s="203">
        <v>48.81</v>
      </c>
      <c r="P68" s="203">
        <v>49.74</v>
      </c>
      <c r="Q68" s="203">
        <v>2.9</v>
      </c>
      <c r="R68" s="203">
        <v>6.72</v>
      </c>
      <c r="S68" s="203">
        <v>4.3099999999999996</v>
      </c>
      <c r="T68" s="203">
        <v>0</v>
      </c>
      <c r="U68" s="203">
        <v>318.33999999999997</v>
      </c>
      <c r="V68" s="203">
        <v>3.37</v>
      </c>
      <c r="W68" s="203">
        <v>5.78</v>
      </c>
      <c r="X68" s="203">
        <v>17.350000000000001</v>
      </c>
      <c r="Y68" s="203">
        <v>0</v>
      </c>
      <c r="Z68">
        <v>0</v>
      </c>
      <c r="AA68" s="203">
        <v>8.31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48.59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32.770000000000003</v>
      </c>
      <c r="AQ68" s="203">
        <v>11.56</v>
      </c>
      <c r="AR68" s="203">
        <v>26.3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100.58</v>
      </c>
      <c r="L69" s="203">
        <v>26.54</v>
      </c>
      <c r="M69" s="203">
        <v>0</v>
      </c>
      <c r="N69" s="203">
        <v>29.07</v>
      </c>
      <c r="O69" s="203">
        <v>48.81</v>
      </c>
      <c r="P69" s="203">
        <v>49.74</v>
      </c>
      <c r="Q69" s="203">
        <v>1.75</v>
      </c>
      <c r="R69" s="203">
        <v>6.7</v>
      </c>
      <c r="S69" s="203">
        <v>4</v>
      </c>
      <c r="T69" s="203">
        <v>0</v>
      </c>
      <c r="U69" s="203">
        <v>318.33999999999997</v>
      </c>
      <c r="V69" s="203">
        <v>3.37</v>
      </c>
      <c r="W69" s="203">
        <v>5.78</v>
      </c>
      <c r="X69" s="203">
        <v>17.350000000000001</v>
      </c>
      <c r="Y69" s="203">
        <v>0</v>
      </c>
      <c r="Z69">
        <v>0</v>
      </c>
      <c r="AA69" s="203">
        <v>8.31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48.59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32.770000000000003</v>
      </c>
      <c r="AQ69" s="203">
        <v>11.56</v>
      </c>
      <c r="AR69" s="203">
        <v>26.3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111.52</v>
      </c>
      <c r="L70" s="203">
        <v>26.54</v>
      </c>
      <c r="M70" s="203">
        <v>0</v>
      </c>
      <c r="N70" s="203">
        <v>28.4</v>
      </c>
      <c r="O70" s="203">
        <v>48.81</v>
      </c>
      <c r="P70" s="203">
        <v>49.75</v>
      </c>
      <c r="Q70" s="203">
        <v>0.96</v>
      </c>
      <c r="R70" s="203">
        <v>6.92</v>
      </c>
      <c r="S70" s="203">
        <v>4</v>
      </c>
      <c r="T70" s="203">
        <v>0</v>
      </c>
      <c r="U70" s="203">
        <v>318.33999999999997</v>
      </c>
      <c r="V70" s="203">
        <v>3.88</v>
      </c>
      <c r="W70" s="203">
        <v>5.78</v>
      </c>
      <c r="X70" s="203">
        <v>17.350000000000001</v>
      </c>
      <c r="Y70" s="203">
        <v>0</v>
      </c>
      <c r="Z70">
        <v>0</v>
      </c>
      <c r="AA70" s="203">
        <v>8.31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48.59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43.37</v>
      </c>
      <c r="AQ70" s="203">
        <v>11.56</v>
      </c>
      <c r="AR70" s="203">
        <v>26.3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122.46</v>
      </c>
      <c r="L71" s="203">
        <v>26.54</v>
      </c>
      <c r="M71" s="203">
        <v>0</v>
      </c>
      <c r="N71" s="203">
        <v>29.07</v>
      </c>
      <c r="O71" s="203">
        <v>48.81</v>
      </c>
      <c r="P71" s="203">
        <v>49.75</v>
      </c>
      <c r="Q71" s="203">
        <v>1</v>
      </c>
      <c r="R71" s="203">
        <v>6.44</v>
      </c>
      <c r="S71" s="203">
        <v>3.96</v>
      </c>
      <c r="T71" s="203">
        <v>0</v>
      </c>
      <c r="U71" s="203">
        <v>318.33999999999997</v>
      </c>
      <c r="V71" s="203">
        <v>3.88</v>
      </c>
      <c r="W71" s="203">
        <v>11.16</v>
      </c>
      <c r="X71" s="203">
        <v>35.64</v>
      </c>
      <c r="Y71" s="203">
        <v>0</v>
      </c>
      <c r="Z71">
        <v>0</v>
      </c>
      <c r="AA71" s="203">
        <v>8.31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48.59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68.12</v>
      </c>
      <c r="AQ71" s="203">
        <v>22.08</v>
      </c>
      <c r="AR71" s="203">
        <v>26.16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138.30000000000001</v>
      </c>
      <c r="L72" s="203">
        <v>25.33</v>
      </c>
      <c r="M72" s="203">
        <v>0</v>
      </c>
      <c r="N72" s="203">
        <v>29.07</v>
      </c>
      <c r="O72" s="203">
        <v>48.81</v>
      </c>
      <c r="P72" s="203">
        <v>49.75</v>
      </c>
      <c r="Q72" s="203">
        <v>1.46</v>
      </c>
      <c r="R72" s="203">
        <v>2.89</v>
      </c>
      <c r="S72" s="203">
        <v>1.93</v>
      </c>
      <c r="T72" s="203">
        <v>0</v>
      </c>
      <c r="U72" s="203">
        <v>318.33999999999997</v>
      </c>
      <c r="V72" s="203">
        <v>3.88</v>
      </c>
      <c r="W72" s="203">
        <v>11.22</v>
      </c>
      <c r="X72" s="203">
        <v>36.299999999999997</v>
      </c>
      <c r="Y72" s="203">
        <v>0</v>
      </c>
      <c r="Z72">
        <v>0</v>
      </c>
      <c r="AA72" s="203">
        <v>8.31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48.59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68.12</v>
      </c>
      <c r="AQ72" s="203">
        <v>22.08</v>
      </c>
      <c r="AR72" s="203">
        <v>20.98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137.41</v>
      </c>
      <c r="L73" s="203">
        <v>25.81</v>
      </c>
      <c r="M73" s="203">
        <v>0</v>
      </c>
      <c r="N73" s="203">
        <v>29.07</v>
      </c>
      <c r="O73" s="203">
        <v>48.81</v>
      </c>
      <c r="P73" s="203">
        <v>49.75</v>
      </c>
      <c r="Q73" s="203">
        <v>1.46</v>
      </c>
      <c r="R73" s="203">
        <v>2.89</v>
      </c>
      <c r="S73" s="203">
        <v>1.93</v>
      </c>
      <c r="T73" s="203">
        <v>0</v>
      </c>
      <c r="U73" s="203">
        <v>318.33999999999997</v>
      </c>
      <c r="V73" s="203">
        <v>3.88</v>
      </c>
      <c r="W73" s="203">
        <v>11.22</v>
      </c>
      <c r="X73" s="203">
        <v>36.299999999999997</v>
      </c>
      <c r="Y73" s="203">
        <v>0</v>
      </c>
      <c r="Z73">
        <v>0</v>
      </c>
      <c r="AA73" s="203">
        <v>8.31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48.59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68.12</v>
      </c>
      <c r="AQ73" s="203">
        <v>22.08</v>
      </c>
      <c r="AR73" s="203">
        <v>11.98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91.84</v>
      </c>
      <c r="L74" s="203">
        <v>26.02</v>
      </c>
      <c r="M74" s="203">
        <v>0</v>
      </c>
      <c r="N74" s="203">
        <v>29.07</v>
      </c>
      <c r="O74" s="203">
        <v>48.81</v>
      </c>
      <c r="P74" s="203">
        <v>49.75</v>
      </c>
      <c r="Q74" s="203">
        <v>1.46</v>
      </c>
      <c r="R74" s="203">
        <v>2.89</v>
      </c>
      <c r="S74" s="203">
        <v>1.93</v>
      </c>
      <c r="T74" s="203">
        <v>0</v>
      </c>
      <c r="U74" s="203">
        <v>318.33999999999997</v>
      </c>
      <c r="V74" s="203">
        <v>3.88</v>
      </c>
      <c r="W74" s="203">
        <v>11.22</v>
      </c>
      <c r="X74" s="203">
        <v>36.299999999999997</v>
      </c>
      <c r="Y74" s="203">
        <v>0</v>
      </c>
      <c r="Z74">
        <v>0</v>
      </c>
      <c r="AA74" s="203">
        <v>8.31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57.6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68.12</v>
      </c>
      <c r="AQ74" s="203">
        <v>22.08</v>
      </c>
      <c r="AR74" s="203">
        <v>5.49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127.73</v>
      </c>
      <c r="L75" s="203">
        <v>46.39</v>
      </c>
      <c r="M75" s="203">
        <v>0</v>
      </c>
      <c r="N75" s="203">
        <v>29.07</v>
      </c>
      <c r="O75" s="203">
        <v>48.81</v>
      </c>
      <c r="P75" s="203">
        <v>49.75</v>
      </c>
      <c r="Q75" s="203">
        <v>4.68</v>
      </c>
      <c r="R75" s="203">
        <v>9.61</v>
      </c>
      <c r="S75" s="203">
        <v>5.98</v>
      </c>
      <c r="T75" s="203">
        <v>0</v>
      </c>
      <c r="U75" s="203">
        <v>318.33999999999997</v>
      </c>
      <c r="V75" s="203">
        <v>3.88</v>
      </c>
      <c r="W75" s="203">
        <v>11.22</v>
      </c>
      <c r="X75" s="203">
        <v>36.299999999999997</v>
      </c>
      <c r="Y75" s="203">
        <v>0</v>
      </c>
      <c r="Z75">
        <v>0</v>
      </c>
      <c r="AA75" s="203">
        <v>8.31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57.6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68.12</v>
      </c>
      <c r="AQ75" s="203">
        <v>22.08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158.19999999999999</v>
      </c>
      <c r="L76" s="203">
        <v>46.4</v>
      </c>
      <c r="M76" s="203">
        <v>0</v>
      </c>
      <c r="N76" s="203">
        <v>29.07</v>
      </c>
      <c r="O76" s="203">
        <v>48.81</v>
      </c>
      <c r="P76" s="203">
        <v>49.75</v>
      </c>
      <c r="Q76" s="203">
        <v>4.75</v>
      </c>
      <c r="R76" s="203">
        <v>10.38</v>
      </c>
      <c r="S76" s="203">
        <v>6.47</v>
      </c>
      <c r="T76" s="203">
        <v>0</v>
      </c>
      <c r="U76" s="203">
        <v>318.33999999999997</v>
      </c>
      <c r="V76" s="203">
        <v>3.88</v>
      </c>
      <c r="W76" s="203">
        <v>11.22</v>
      </c>
      <c r="X76" s="203">
        <v>36.299999999999997</v>
      </c>
      <c r="Y76" s="203">
        <v>0</v>
      </c>
      <c r="Z76">
        <v>0</v>
      </c>
      <c r="AA76" s="203">
        <v>8.31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57.6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68.12</v>
      </c>
      <c r="AQ76" s="203">
        <v>22.08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158.19999999999999</v>
      </c>
      <c r="L77" s="203">
        <v>46.4</v>
      </c>
      <c r="M77" s="203">
        <v>0</v>
      </c>
      <c r="N77" s="203">
        <v>29.07</v>
      </c>
      <c r="O77" s="203">
        <v>48.81</v>
      </c>
      <c r="P77" s="203">
        <v>49.75</v>
      </c>
      <c r="Q77" s="203">
        <v>4.75</v>
      </c>
      <c r="R77" s="203">
        <v>10.38</v>
      </c>
      <c r="S77" s="203">
        <v>6.47</v>
      </c>
      <c r="T77" s="203">
        <v>0</v>
      </c>
      <c r="U77" s="203">
        <v>318.33999999999997</v>
      </c>
      <c r="V77" s="203">
        <v>3.88</v>
      </c>
      <c r="W77" s="203">
        <v>11.22</v>
      </c>
      <c r="X77" s="203">
        <v>36.299999999999997</v>
      </c>
      <c r="Y77" s="203">
        <v>0</v>
      </c>
      <c r="Z77">
        <v>0</v>
      </c>
      <c r="AA77" s="203">
        <v>8.31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57.6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68.12</v>
      </c>
      <c r="AQ77" s="203">
        <v>22.08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158.19999999999999</v>
      </c>
      <c r="L78" s="203">
        <v>46.4</v>
      </c>
      <c r="M78" s="203">
        <v>0</v>
      </c>
      <c r="N78" s="203">
        <v>29.07</v>
      </c>
      <c r="O78" s="203">
        <v>48.81</v>
      </c>
      <c r="P78" s="203">
        <v>49.75</v>
      </c>
      <c r="Q78" s="203">
        <v>4.75</v>
      </c>
      <c r="R78" s="203">
        <v>10.38</v>
      </c>
      <c r="S78" s="203">
        <v>6.47</v>
      </c>
      <c r="T78" s="203">
        <v>0</v>
      </c>
      <c r="U78" s="203">
        <v>318.33999999999997</v>
      </c>
      <c r="V78" s="203">
        <v>3.88</v>
      </c>
      <c r="W78" s="203">
        <v>11.22</v>
      </c>
      <c r="X78" s="203">
        <v>36.299999999999997</v>
      </c>
      <c r="Y78" s="203">
        <v>0</v>
      </c>
      <c r="Z78">
        <v>0</v>
      </c>
      <c r="AA78" s="203">
        <v>8.31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57.6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68.12</v>
      </c>
      <c r="AQ78" s="203">
        <v>22.08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158.19999999999999</v>
      </c>
      <c r="L79" s="203">
        <v>46.4</v>
      </c>
      <c r="M79" s="203">
        <v>0</v>
      </c>
      <c r="N79" s="203">
        <v>29.07</v>
      </c>
      <c r="O79" s="203">
        <v>48.81</v>
      </c>
      <c r="P79" s="203">
        <v>49.75</v>
      </c>
      <c r="Q79" s="203">
        <v>4.75</v>
      </c>
      <c r="R79" s="203">
        <v>10.38</v>
      </c>
      <c r="S79" s="203">
        <v>6.47</v>
      </c>
      <c r="T79" s="203">
        <v>0</v>
      </c>
      <c r="U79" s="203">
        <v>318.33999999999997</v>
      </c>
      <c r="V79" s="203">
        <v>3.88</v>
      </c>
      <c r="W79" s="203">
        <v>11.22</v>
      </c>
      <c r="X79" s="203">
        <v>36.299999999999997</v>
      </c>
      <c r="Y79" s="203">
        <v>0</v>
      </c>
      <c r="Z79">
        <v>0</v>
      </c>
      <c r="AA79" s="203">
        <v>8.5399999999999991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57.6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68.12</v>
      </c>
      <c r="AQ79" s="203">
        <v>22.08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158.19999999999999</v>
      </c>
      <c r="L80" s="203">
        <v>46.4</v>
      </c>
      <c r="M80" s="203">
        <v>0</v>
      </c>
      <c r="N80" s="203">
        <v>29.07</v>
      </c>
      <c r="O80" s="203">
        <v>48.81</v>
      </c>
      <c r="P80" s="203">
        <v>49.75</v>
      </c>
      <c r="Q80" s="203">
        <v>4.75</v>
      </c>
      <c r="R80" s="203">
        <v>10.38</v>
      </c>
      <c r="S80" s="203">
        <v>6.47</v>
      </c>
      <c r="T80" s="203">
        <v>0</v>
      </c>
      <c r="U80" s="203">
        <v>318.33999999999997</v>
      </c>
      <c r="V80" s="203">
        <v>3.88</v>
      </c>
      <c r="W80" s="203">
        <v>11.22</v>
      </c>
      <c r="X80" s="203">
        <v>36.299999999999997</v>
      </c>
      <c r="Y80" s="203">
        <v>0</v>
      </c>
      <c r="Z80">
        <v>0</v>
      </c>
      <c r="AA80" s="203">
        <v>8.5399999999999991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57.6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68.12</v>
      </c>
      <c r="AQ80" s="203">
        <v>22.08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158.19999999999999</v>
      </c>
      <c r="L81" s="203">
        <v>51.22</v>
      </c>
      <c r="M81" s="203">
        <v>0</v>
      </c>
      <c r="N81" s="203">
        <v>29.07</v>
      </c>
      <c r="O81" s="203">
        <v>48.81</v>
      </c>
      <c r="P81" s="203">
        <v>49.75</v>
      </c>
      <c r="Q81" s="203">
        <v>4.75</v>
      </c>
      <c r="R81" s="203">
        <v>10.38</v>
      </c>
      <c r="S81" s="203">
        <v>6.47</v>
      </c>
      <c r="T81" s="203">
        <v>0</v>
      </c>
      <c r="U81" s="203">
        <v>318.33999999999997</v>
      </c>
      <c r="V81" s="203">
        <v>3.58</v>
      </c>
      <c r="W81" s="203">
        <v>11.22</v>
      </c>
      <c r="X81" s="203">
        <v>36.299999999999997</v>
      </c>
      <c r="Y81" s="203">
        <v>0</v>
      </c>
      <c r="Z81">
        <v>0</v>
      </c>
      <c r="AA81" s="203">
        <v>8.5399999999999991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57.6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68.12</v>
      </c>
      <c r="AQ81" s="203">
        <v>22.08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158.19999999999999</v>
      </c>
      <c r="L82" s="203">
        <v>51.22</v>
      </c>
      <c r="M82" s="203">
        <v>0</v>
      </c>
      <c r="N82" s="203">
        <v>29.07</v>
      </c>
      <c r="O82" s="203">
        <v>48.81</v>
      </c>
      <c r="P82" s="203">
        <v>49.75</v>
      </c>
      <c r="Q82" s="203">
        <v>4.75</v>
      </c>
      <c r="R82" s="203">
        <v>10.38</v>
      </c>
      <c r="S82" s="203">
        <v>6.47</v>
      </c>
      <c r="T82" s="203">
        <v>0</v>
      </c>
      <c r="U82" s="203">
        <v>318.33999999999997</v>
      </c>
      <c r="V82" s="203">
        <v>3.58</v>
      </c>
      <c r="W82" s="203">
        <v>11.22</v>
      </c>
      <c r="X82" s="203">
        <v>36.299999999999997</v>
      </c>
      <c r="Y82" s="203">
        <v>0</v>
      </c>
      <c r="Z82">
        <v>0</v>
      </c>
      <c r="AA82" s="203">
        <v>8.5399999999999991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57.6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68.12</v>
      </c>
      <c r="AQ82" s="203">
        <v>22.08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158.19999999999999</v>
      </c>
      <c r="L83" s="203">
        <v>51.22</v>
      </c>
      <c r="M83" s="203">
        <v>0</v>
      </c>
      <c r="N83" s="203">
        <v>29.07</v>
      </c>
      <c r="O83" s="203">
        <v>48.81</v>
      </c>
      <c r="P83" s="203">
        <v>49.75</v>
      </c>
      <c r="Q83" s="203">
        <v>4.75</v>
      </c>
      <c r="R83" s="203">
        <v>10.38</v>
      </c>
      <c r="S83" s="203">
        <v>6.47</v>
      </c>
      <c r="T83" s="203">
        <v>0</v>
      </c>
      <c r="U83" s="203">
        <v>318.33999999999997</v>
      </c>
      <c r="V83" s="203">
        <v>3.58</v>
      </c>
      <c r="W83" s="203">
        <v>11.22</v>
      </c>
      <c r="X83" s="203">
        <v>36.299999999999997</v>
      </c>
      <c r="Y83" s="203">
        <v>0</v>
      </c>
      <c r="Z83">
        <v>0</v>
      </c>
      <c r="AA83" s="203">
        <v>8.5399999999999991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57.6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68.12</v>
      </c>
      <c r="AQ83" s="203">
        <v>22.08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158.19999999999999</v>
      </c>
      <c r="L84" s="203">
        <v>53.85</v>
      </c>
      <c r="M84" s="203">
        <v>0</v>
      </c>
      <c r="N84" s="203">
        <v>29.07</v>
      </c>
      <c r="O84" s="203">
        <v>48.81</v>
      </c>
      <c r="P84" s="203">
        <v>49.75</v>
      </c>
      <c r="Q84" s="203">
        <v>4.75</v>
      </c>
      <c r="R84" s="203">
        <v>10.38</v>
      </c>
      <c r="S84" s="203">
        <v>6.47</v>
      </c>
      <c r="T84" s="203">
        <v>0</v>
      </c>
      <c r="U84" s="203">
        <v>318.33999999999997</v>
      </c>
      <c r="V84" s="203">
        <v>3.58</v>
      </c>
      <c r="W84" s="203">
        <v>11.22</v>
      </c>
      <c r="X84" s="203">
        <v>36.299999999999997</v>
      </c>
      <c r="Y84" s="203">
        <v>0</v>
      </c>
      <c r="Z84">
        <v>0</v>
      </c>
      <c r="AA84" s="203">
        <v>8.5399999999999991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57.6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68.12</v>
      </c>
      <c r="AQ84" s="203">
        <v>22.08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158.19999999999999</v>
      </c>
      <c r="L85" s="203">
        <v>53.85</v>
      </c>
      <c r="M85" s="203">
        <v>0</v>
      </c>
      <c r="N85" s="203">
        <v>29.07</v>
      </c>
      <c r="O85" s="203">
        <v>48.81</v>
      </c>
      <c r="P85" s="203">
        <v>49.75</v>
      </c>
      <c r="Q85" s="203">
        <v>4.76</v>
      </c>
      <c r="R85" s="203">
        <v>10.38</v>
      </c>
      <c r="S85" s="203">
        <v>6.47</v>
      </c>
      <c r="T85" s="203">
        <v>0</v>
      </c>
      <c r="U85" s="203">
        <v>318.33999999999997</v>
      </c>
      <c r="V85" s="203">
        <v>3.58</v>
      </c>
      <c r="W85" s="203">
        <v>11.22</v>
      </c>
      <c r="X85" s="203">
        <v>36.299999999999997</v>
      </c>
      <c r="Y85" s="203">
        <v>0</v>
      </c>
      <c r="Z85">
        <v>0</v>
      </c>
      <c r="AA85" s="203">
        <v>8.5399999999999991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56.72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68.12</v>
      </c>
      <c r="AQ85" s="203">
        <v>22.08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158.19999999999999</v>
      </c>
      <c r="L86" s="203">
        <v>53.85</v>
      </c>
      <c r="M86" s="203">
        <v>0</v>
      </c>
      <c r="N86" s="203">
        <v>29.07</v>
      </c>
      <c r="O86" s="203">
        <v>48.81</v>
      </c>
      <c r="P86" s="203">
        <v>49.75</v>
      </c>
      <c r="Q86" s="203">
        <v>4.83</v>
      </c>
      <c r="R86" s="203">
        <v>10.38</v>
      </c>
      <c r="S86" s="203">
        <v>6.47</v>
      </c>
      <c r="T86" s="203">
        <v>0</v>
      </c>
      <c r="U86" s="203">
        <v>318.33999999999997</v>
      </c>
      <c r="V86" s="203">
        <v>3.58</v>
      </c>
      <c r="W86" s="203">
        <v>11.22</v>
      </c>
      <c r="X86" s="203">
        <v>36.299999999999997</v>
      </c>
      <c r="Y86" s="203">
        <v>0</v>
      </c>
      <c r="Z86">
        <v>0</v>
      </c>
      <c r="AA86" s="203">
        <v>8.5399999999999991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56.72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68.12</v>
      </c>
      <c r="AQ86" s="203">
        <v>22.08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158.19999999999999</v>
      </c>
      <c r="L87" s="203">
        <v>53.85</v>
      </c>
      <c r="M87" s="203">
        <v>0</v>
      </c>
      <c r="N87" s="203">
        <v>29.07</v>
      </c>
      <c r="O87" s="203">
        <v>48.81</v>
      </c>
      <c r="P87" s="203">
        <v>49.75</v>
      </c>
      <c r="Q87" s="203">
        <v>4.75</v>
      </c>
      <c r="R87" s="203">
        <v>10.38</v>
      </c>
      <c r="S87" s="203">
        <v>6.47</v>
      </c>
      <c r="T87" s="203">
        <v>0</v>
      </c>
      <c r="U87" s="203">
        <v>318.33999999999997</v>
      </c>
      <c r="V87" s="203">
        <v>3.58</v>
      </c>
      <c r="W87" s="203">
        <v>11.22</v>
      </c>
      <c r="X87" s="203">
        <v>36.299999999999997</v>
      </c>
      <c r="Y87" s="203">
        <v>0</v>
      </c>
      <c r="Z87">
        <v>0</v>
      </c>
      <c r="AA87" s="203">
        <v>8.5399999999999991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57.6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68.12</v>
      </c>
      <c r="AQ87" s="203">
        <v>22.08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158.19999999999999</v>
      </c>
      <c r="L88" s="203">
        <v>53.85</v>
      </c>
      <c r="M88" s="203">
        <v>0</v>
      </c>
      <c r="N88" s="203">
        <v>29.07</v>
      </c>
      <c r="O88" s="203">
        <v>48.81</v>
      </c>
      <c r="P88" s="203">
        <v>49.75</v>
      </c>
      <c r="Q88" s="203">
        <v>4.75</v>
      </c>
      <c r="R88" s="203">
        <v>10.38</v>
      </c>
      <c r="S88" s="203">
        <v>6.47</v>
      </c>
      <c r="T88" s="203">
        <v>0</v>
      </c>
      <c r="U88" s="203">
        <v>318.33999999999997</v>
      </c>
      <c r="V88" s="203">
        <v>3.58</v>
      </c>
      <c r="W88" s="203">
        <v>11.22</v>
      </c>
      <c r="X88" s="203">
        <v>36.299999999999997</v>
      </c>
      <c r="Y88" s="203">
        <v>0</v>
      </c>
      <c r="Z88">
        <v>0</v>
      </c>
      <c r="AA88" s="203">
        <v>8.5399999999999991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57.6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68.12</v>
      </c>
      <c r="AQ88" s="203">
        <v>22.08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158.19999999999999</v>
      </c>
      <c r="L89" s="203">
        <v>53.85</v>
      </c>
      <c r="M89" s="203">
        <v>0</v>
      </c>
      <c r="N89" s="203">
        <v>29.07</v>
      </c>
      <c r="O89" s="203">
        <v>48.81</v>
      </c>
      <c r="P89" s="203">
        <v>49.75</v>
      </c>
      <c r="Q89" s="203">
        <v>4.75</v>
      </c>
      <c r="R89" s="203">
        <v>10.38</v>
      </c>
      <c r="S89" s="203">
        <v>6.47</v>
      </c>
      <c r="T89" s="203">
        <v>0</v>
      </c>
      <c r="U89" s="203">
        <v>318.33999999999997</v>
      </c>
      <c r="V89" s="203">
        <v>3.58</v>
      </c>
      <c r="W89" s="203">
        <v>11.22</v>
      </c>
      <c r="X89" s="203">
        <v>36.299999999999997</v>
      </c>
      <c r="Y89" s="203">
        <v>0</v>
      </c>
      <c r="Z89">
        <v>0</v>
      </c>
      <c r="AA89" s="203">
        <v>8.5399999999999991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56.72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68.12</v>
      </c>
      <c r="AQ89" s="203">
        <v>22.08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158.19999999999999</v>
      </c>
      <c r="L90" s="203">
        <v>53.85</v>
      </c>
      <c r="M90" s="203">
        <v>0</v>
      </c>
      <c r="N90" s="203">
        <v>29.07</v>
      </c>
      <c r="O90" s="203">
        <v>48.81</v>
      </c>
      <c r="P90" s="203">
        <v>49.75</v>
      </c>
      <c r="Q90" s="203">
        <v>4.75</v>
      </c>
      <c r="R90" s="203">
        <v>10.38</v>
      </c>
      <c r="S90" s="203">
        <v>6.47</v>
      </c>
      <c r="T90" s="203">
        <v>0</v>
      </c>
      <c r="U90" s="203">
        <v>318.33999999999997</v>
      </c>
      <c r="V90" s="203">
        <v>3.58</v>
      </c>
      <c r="W90" s="203">
        <v>11.22</v>
      </c>
      <c r="X90" s="203">
        <v>36.299999999999997</v>
      </c>
      <c r="Y90" s="203">
        <v>0</v>
      </c>
      <c r="Z90">
        <v>0</v>
      </c>
      <c r="AA90" s="203">
        <v>8.5399999999999991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56.72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68.12</v>
      </c>
      <c r="AQ90" s="203">
        <v>22.08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158.19999999999999</v>
      </c>
      <c r="L91" s="203">
        <v>53.85</v>
      </c>
      <c r="M91" s="203">
        <v>0</v>
      </c>
      <c r="N91" s="203">
        <v>29.07</v>
      </c>
      <c r="O91" s="203">
        <v>48.81</v>
      </c>
      <c r="P91" s="203">
        <v>49.75</v>
      </c>
      <c r="Q91" s="203">
        <v>4.75</v>
      </c>
      <c r="R91" s="203">
        <v>10.38</v>
      </c>
      <c r="S91" s="203">
        <v>6.47</v>
      </c>
      <c r="T91" s="203">
        <v>0</v>
      </c>
      <c r="U91" s="203">
        <v>318.33999999999997</v>
      </c>
      <c r="V91" s="203">
        <v>3.58</v>
      </c>
      <c r="W91" s="203">
        <v>11.22</v>
      </c>
      <c r="X91" s="203">
        <v>36.299999999999997</v>
      </c>
      <c r="Y91" s="203">
        <v>0</v>
      </c>
      <c r="Z91">
        <v>0</v>
      </c>
      <c r="AA91" s="203">
        <v>8.77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56.72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68.12</v>
      </c>
      <c r="AQ91" s="203">
        <v>22.08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158.19999999999999</v>
      </c>
      <c r="L92" s="203">
        <v>53.85</v>
      </c>
      <c r="M92" s="203">
        <v>0</v>
      </c>
      <c r="N92" s="203">
        <v>29.07</v>
      </c>
      <c r="O92" s="203">
        <v>48.81</v>
      </c>
      <c r="P92" s="203">
        <v>49.75</v>
      </c>
      <c r="Q92" s="203">
        <v>4.75</v>
      </c>
      <c r="R92" s="203">
        <v>10.38</v>
      </c>
      <c r="S92" s="203">
        <v>6.47</v>
      </c>
      <c r="T92" s="203">
        <v>0</v>
      </c>
      <c r="U92" s="203">
        <v>318.33999999999997</v>
      </c>
      <c r="V92" s="203">
        <v>3.58</v>
      </c>
      <c r="W92" s="203">
        <v>11.22</v>
      </c>
      <c r="X92" s="203">
        <v>36.299999999999997</v>
      </c>
      <c r="Y92" s="203">
        <v>0</v>
      </c>
      <c r="Z92">
        <v>0</v>
      </c>
      <c r="AA92" s="203">
        <v>8.77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56.72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68.12</v>
      </c>
      <c r="AQ92" s="203">
        <v>22.08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158.19999999999999</v>
      </c>
      <c r="L93" s="203">
        <v>53.85</v>
      </c>
      <c r="M93" s="203">
        <v>0</v>
      </c>
      <c r="N93" s="203">
        <v>29.07</v>
      </c>
      <c r="O93" s="203">
        <v>48.81</v>
      </c>
      <c r="P93" s="203">
        <v>49.75</v>
      </c>
      <c r="Q93" s="203">
        <v>4.75</v>
      </c>
      <c r="R93" s="203">
        <v>10.38</v>
      </c>
      <c r="S93" s="203">
        <v>6.47</v>
      </c>
      <c r="T93" s="203">
        <v>0</v>
      </c>
      <c r="U93" s="203">
        <v>318.33999999999997</v>
      </c>
      <c r="V93" s="203">
        <v>3.58</v>
      </c>
      <c r="W93" s="203">
        <v>11.22</v>
      </c>
      <c r="X93" s="203">
        <v>36.299999999999997</v>
      </c>
      <c r="Y93" s="203">
        <v>0</v>
      </c>
      <c r="Z93">
        <v>0</v>
      </c>
      <c r="AA93" s="203">
        <v>8.77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56.72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68.12</v>
      </c>
      <c r="AQ93" s="203">
        <v>22.08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158.19999999999999</v>
      </c>
      <c r="L94" s="203">
        <v>53.85</v>
      </c>
      <c r="M94" s="203">
        <v>0</v>
      </c>
      <c r="N94" s="203">
        <v>29.07</v>
      </c>
      <c r="O94" s="203">
        <v>48.81</v>
      </c>
      <c r="P94" s="203">
        <v>49.75</v>
      </c>
      <c r="Q94" s="203">
        <v>4.75</v>
      </c>
      <c r="R94" s="203">
        <v>10.38</v>
      </c>
      <c r="S94" s="203">
        <v>6.47</v>
      </c>
      <c r="T94" s="203">
        <v>0</v>
      </c>
      <c r="U94" s="203">
        <v>318.33999999999997</v>
      </c>
      <c r="V94" s="203">
        <v>3.58</v>
      </c>
      <c r="W94" s="203">
        <v>11.22</v>
      </c>
      <c r="X94" s="203">
        <v>36.299999999999997</v>
      </c>
      <c r="Y94" s="203">
        <v>0</v>
      </c>
      <c r="Z94">
        <v>0</v>
      </c>
      <c r="AA94" s="203">
        <v>8.77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56.72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68.12</v>
      </c>
      <c r="AQ94" s="203">
        <v>22.08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158.19999999999999</v>
      </c>
      <c r="L95" s="203">
        <v>53.85</v>
      </c>
      <c r="M95" s="203">
        <v>0</v>
      </c>
      <c r="N95" s="203">
        <v>29.07</v>
      </c>
      <c r="O95" s="203">
        <v>48.81</v>
      </c>
      <c r="P95" s="203">
        <v>49.75</v>
      </c>
      <c r="Q95" s="203">
        <v>5.1100000000000003</v>
      </c>
      <c r="R95" s="203">
        <v>10.38</v>
      </c>
      <c r="S95" s="203">
        <v>6.47</v>
      </c>
      <c r="T95" s="203">
        <v>0</v>
      </c>
      <c r="U95" s="203">
        <v>318.33999999999997</v>
      </c>
      <c r="V95" s="203">
        <v>3.58</v>
      </c>
      <c r="W95" s="203">
        <v>11.22</v>
      </c>
      <c r="X95" s="203">
        <v>36.299999999999997</v>
      </c>
      <c r="Y95" s="203">
        <v>0</v>
      </c>
      <c r="Z95">
        <v>0</v>
      </c>
      <c r="AA95" s="203">
        <v>8.77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57.6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68.12</v>
      </c>
      <c r="AQ95" s="203">
        <v>22.08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158.19999999999999</v>
      </c>
      <c r="L96" s="203">
        <v>53.85</v>
      </c>
      <c r="M96" s="203">
        <v>0</v>
      </c>
      <c r="N96" s="203">
        <v>29.07</v>
      </c>
      <c r="O96" s="203">
        <v>48.81</v>
      </c>
      <c r="P96" s="203">
        <v>49.75</v>
      </c>
      <c r="Q96" s="203">
        <v>5.1100000000000003</v>
      </c>
      <c r="R96" s="203">
        <v>10.38</v>
      </c>
      <c r="S96" s="203">
        <v>6.47</v>
      </c>
      <c r="T96" s="203">
        <v>0</v>
      </c>
      <c r="U96" s="203">
        <v>318.33999999999997</v>
      </c>
      <c r="V96" s="203">
        <v>3.58</v>
      </c>
      <c r="W96" s="203">
        <v>11.22</v>
      </c>
      <c r="X96" s="203">
        <v>36.299999999999997</v>
      </c>
      <c r="Y96" s="203">
        <v>0</v>
      </c>
      <c r="Z96">
        <v>0</v>
      </c>
      <c r="AA96" s="203">
        <v>8.77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57.6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68.12</v>
      </c>
      <c r="AQ96" s="203">
        <v>22.08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124.51</v>
      </c>
      <c r="L97" s="203">
        <v>35.130000000000003</v>
      </c>
      <c r="M97" s="203">
        <v>0</v>
      </c>
      <c r="N97" s="203">
        <v>29.07</v>
      </c>
      <c r="O97" s="203">
        <v>48.81</v>
      </c>
      <c r="P97" s="203">
        <v>49.75</v>
      </c>
      <c r="Q97" s="203">
        <v>5.1100000000000003</v>
      </c>
      <c r="R97" s="203">
        <v>10.38</v>
      </c>
      <c r="S97" s="203">
        <v>6.47</v>
      </c>
      <c r="T97" s="203">
        <v>0</v>
      </c>
      <c r="U97" s="203">
        <v>318.33999999999997</v>
      </c>
      <c r="V97" s="203">
        <v>3.58</v>
      </c>
      <c r="W97" s="203">
        <v>11.22</v>
      </c>
      <c r="X97" s="203">
        <v>36.299999999999997</v>
      </c>
      <c r="Y97" s="203">
        <v>0</v>
      </c>
      <c r="Z97">
        <v>0</v>
      </c>
      <c r="AA97" s="203">
        <v>8.77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57.6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68.12</v>
      </c>
      <c r="AQ97" s="203">
        <v>22.08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124.51</v>
      </c>
      <c r="L98" s="203">
        <v>35.130000000000003</v>
      </c>
      <c r="M98" s="203">
        <v>0</v>
      </c>
      <c r="N98" s="203">
        <v>29.07</v>
      </c>
      <c r="O98" s="203">
        <v>48.81</v>
      </c>
      <c r="P98" s="203">
        <v>49.75</v>
      </c>
      <c r="Q98" s="203">
        <v>5.1100000000000003</v>
      </c>
      <c r="R98" s="203">
        <v>10.38</v>
      </c>
      <c r="S98" s="203">
        <v>6.47</v>
      </c>
      <c r="T98" s="203">
        <v>0</v>
      </c>
      <c r="U98" s="203">
        <v>318.33999999999997</v>
      </c>
      <c r="V98" s="203">
        <v>3.58</v>
      </c>
      <c r="W98" s="203">
        <v>11.22</v>
      </c>
      <c r="X98" s="203">
        <v>36.299999999999997</v>
      </c>
      <c r="Y98" s="203">
        <v>0</v>
      </c>
      <c r="Z98">
        <v>0</v>
      </c>
      <c r="AA98" s="203">
        <v>8.77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57.6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68.12</v>
      </c>
      <c r="AQ98" s="203">
        <v>22.08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3.0196675000000019</v>
      </c>
      <c r="L99">
        <f t="shared" si="0"/>
        <v>0.91221999999999903</v>
      </c>
      <c r="M99">
        <f t="shared" si="0"/>
        <v>0</v>
      </c>
      <c r="N99">
        <f t="shared" si="0"/>
        <v>0.699142500000001</v>
      </c>
      <c r="O99">
        <f t="shared" si="0"/>
        <v>1.1714400000000003</v>
      </c>
      <c r="P99">
        <f t="shared" si="0"/>
        <v>1.1553124999999991</v>
      </c>
      <c r="Q99">
        <f t="shared" si="0"/>
        <v>8.6517499999999969E-2</v>
      </c>
      <c r="R99">
        <f t="shared" si="0"/>
        <v>0.18184999999999976</v>
      </c>
      <c r="S99">
        <f t="shared" si="0"/>
        <v>0.11831000000000018</v>
      </c>
      <c r="T99">
        <f t="shared" si="0"/>
        <v>0</v>
      </c>
      <c r="U99">
        <f t="shared" si="0"/>
        <v>7.6220025000000007</v>
      </c>
      <c r="V99">
        <f t="shared" si="0"/>
        <v>7.3912499999999978E-2</v>
      </c>
      <c r="W99">
        <f t="shared" si="0"/>
        <v>0.23467750000000023</v>
      </c>
      <c r="X99">
        <f t="shared" si="0"/>
        <v>0.75206500000000109</v>
      </c>
      <c r="Y99">
        <f t="shared" si="0"/>
        <v>0</v>
      </c>
      <c r="Z99">
        <f t="shared" si="0"/>
        <v>0</v>
      </c>
      <c r="AA99">
        <f t="shared" si="0"/>
        <v>0.20667749999999968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1.2499950000000017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1.3193799999999987</v>
      </c>
      <c r="AQ99">
        <f t="shared" si="0"/>
        <v>0.43523999999999902</v>
      </c>
      <c r="AR99">
        <f t="shared" si="0"/>
        <v>0.27807999999999988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9.02</v>
      </c>
      <c r="L3" s="203">
        <v>477.62</v>
      </c>
      <c r="M3" s="203">
        <v>27.21</v>
      </c>
      <c r="N3" s="203">
        <v>35.119999999999997</v>
      </c>
      <c r="O3" s="203">
        <v>0</v>
      </c>
      <c r="P3" s="203">
        <v>30.79</v>
      </c>
      <c r="Q3" s="203">
        <v>5.91</v>
      </c>
      <c r="R3" s="203">
        <v>12.54</v>
      </c>
      <c r="S3" s="203">
        <v>7.71</v>
      </c>
      <c r="T3" s="203">
        <v>0</v>
      </c>
      <c r="U3" s="203">
        <v>24.54</v>
      </c>
      <c r="V3" s="203">
        <v>5.38</v>
      </c>
      <c r="W3" s="203">
        <v>13.55</v>
      </c>
      <c r="X3" s="203">
        <v>43.37</v>
      </c>
      <c r="Y3" s="203">
        <v>0</v>
      </c>
      <c r="Z3">
        <v>0</v>
      </c>
      <c r="AA3" s="203">
        <v>11.44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69.61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74.87</v>
      </c>
      <c r="AQ3" s="203">
        <v>26.67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9.02</v>
      </c>
      <c r="L4" s="203">
        <v>477.62</v>
      </c>
      <c r="M4" s="203">
        <v>27.21</v>
      </c>
      <c r="N4" s="203">
        <v>35.119999999999997</v>
      </c>
      <c r="O4" s="203">
        <v>0</v>
      </c>
      <c r="P4" s="203">
        <v>30.79</v>
      </c>
      <c r="Q4" s="203">
        <v>5.91</v>
      </c>
      <c r="R4" s="203">
        <v>12.54</v>
      </c>
      <c r="S4" s="203">
        <v>7.71</v>
      </c>
      <c r="T4" s="203">
        <v>0</v>
      </c>
      <c r="U4" s="203">
        <v>24.55</v>
      </c>
      <c r="V4" s="203">
        <v>5.38</v>
      </c>
      <c r="W4" s="203">
        <v>13.55</v>
      </c>
      <c r="X4" s="203">
        <v>43.37</v>
      </c>
      <c r="Y4" s="203">
        <v>0</v>
      </c>
      <c r="Z4">
        <v>0</v>
      </c>
      <c r="AA4" s="203">
        <v>11.44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69.61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74.87</v>
      </c>
      <c r="AQ4" s="203">
        <v>26.67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9.02</v>
      </c>
      <c r="L5" s="203">
        <v>477.62</v>
      </c>
      <c r="M5" s="203">
        <v>27.21</v>
      </c>
      <c r="N5" s="203">
        <v>35.119999999999997</v>
      </c>
      <c r="O5" s="203">
        <v>0</v>
      </c>
      <c r="P5" s="203">
        <v>30.79</v>
      </c>
      <c r="Q5" s="203">
        <v>5.91</v>
      </c>
      <c r="R5" s="203">
        <v>12.54</v>
      </c>
      <c r="S5" s="203">
        <v>7.71</v>
      </c>
      <c r="T5" s="203">
        <v>0</v>
      </c>
      <c r="U5" s="203">
        <v>24.55</v>
      </c>
      <c r="V5" s="203">
        <v>5.38</v>
      </c>
      <c r="W5" s="203">
        <v>13.55</v>
      </c>
      <c r="X5" s="203">
        <v>43.37</v>
      </c>
      <c r="Y5" s="203">
        <v>0</v>
      </c>
      <c r="Z5">
        <v>0</v>
      </c>
      <c r="AA5" s="203">
        <v>11.44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69.61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74.87</v>
      </c>
      <c r="AQ5" s="203">
        <v>26.67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9.02</v>
      </c>
      <c r="L6" s="203">
        <v>477.62</v>
      </c>
      <c r="M6" s="203">
        <v>27.21</v>
      </c>
      <c r="N6" s="203">
        <v>35.119999999999997</v>
      </c>
      <c r="O6" s="203">
        <v>0</v>
      </c>
      <c r="P6" s="203">
        <v>30.79</v>
      </c>
      <c r="Q6" s="203">
        <v>5.91</v>
      </c>
      <c r="R6" s="203">
        <v>12.54</v>
      </c>
      <c r="S6" s="203">
        <v>7.71</v>
      </c>
      <c r="T6" s="203">
        <v>0</v>
      </c>
      <c r="U6" s="203">
        <v>24.55</v>
      </c>
      <c r="V6" s="203">
        <v>5.38</v>
      </c>
      <c r="W6" s="203">
        <v>13.55</v>
      </c>
      <c r="X6" s="203">
        <v>43.37</v>
      </c>
      <c r="Y6" s="203">
        <v>0</v>
      </c>
      <c r="Z6">
        <v>0</v>
      </c>
      <c r="AA6" s="203">
        <v>11.44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69.61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74.87</v>
      </c>
      <c r="AQ6" s="203">
        <v>26.67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9.36</v>
      </c>
      <c r="L7" s="203">
        <v>479.31</v>
      </c>
      <c r="M7" s="203">
        <v>27.21</v>
      </c>
      <c r="N7" s="203">
        <v>35.119999999999997</v>
      </c>
      <c r="O7" s="203">
        <v>0</v>
      </c>
      <c r="P7" s="203">
        <v>29.01</v>
      </c>
      <c r="Q7" s="203">
        <v>5.91</v>
      </c>
      <c r="R7" s="203">
        <v>12.54</v>
      </c>
      <c r="S7" s="203">
        <v>7.71</v>
      </c>
      <c r="T7" s="203">
        <v>0</v>
      </c>
      <c r="U7" s="203">
        <v>24.55</v>
      </c>
      <c r="V7" s="203">
        <v>5.38</v>
      </c>
      <c r="W7" s="203">
        <v>13.55</v>
      </c>
      <c r="X7" s="203">
        <v>43.37</v>
      </c>
      <c r="Y7" s="203">
        <v>0</v>
      </c>
      <c r="Z7">
        <v>0</v>
      </c>
      <c r="AA7" s="203">
        <v>11.44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69.61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74.87</v>
      </c>
      <c r="AQ7" s="203">
        <v>26.67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9.36</v>
      </c>
      <c r="L8" s="203">
        <v>479.31</v>
      </c>
      <c r="M8" s="203">
        <v>27.21</v>
      </c>
      <c r="N8" s="203">
        <v>35.119999999999997</v>
      </c>
      <c r="O8" s="203">
        <v>0</v>
      </c>
      <c r="P8" s="203">
        <v>29.01</v>
      </c>
      <c r="Q8" s="203">
        <v>5.91</v>
      </c>
      <c r="R8" s="203">
        <v>12.54</v>
      </c>
      <c r="S8" s="203">
        <v>7.71</v>
      </c>
      <c r="T8" s="203">
        <v>0</v>
      </c>
      <c r="U8" s="203">
        <v>24.55</v>
      </c>
      <c r="V8" s="203">
        <v>5.38</v>
      </c>
      <c r="W8" s="203">
        <v>13.55</v>
      </c>
      <c r="X8" s="203">
        <v>43.37</v>
      </c>
      <c r="Y8" s="203">
        <v>0</v>
      </c>
      <c r="Z8">
        <v>0</v>
      </c>
      <c r="AA8" s="203">
        <v>11.44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69.61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74.87</v>
      </c>
      <c r="AQ8" s="203">
        <v>26.67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9.36</v>
      </c>
      <c r="L9" s="203">
        <v>478.52</v>
      </c>
      <c r="M9" s="203">
        <v>27.21</v>
      </c>
      <c r="N9" s="203">
        <v>35.119999999999997</v>
      </c>
      <c r="O9" s="203">
        <v>0</v>
      </c>
      <c r="P9" s="203">
        <v>29.01</v>
      </c>
      <c r="Q9" s="203">
        <v>5.91</v>
      </c>
      <c r="R9" s="203">
        <v>12.54</v>
      </c>
      <c r="S9" s="203">
        <v>7.71</v>
      </c>
      <c r="T9" s="203">
        <v>0</v>
      </c>
      <c r="U9" s="203">
        <v>24.55</v>
      </c>
      <c r="V9" s="203">
        <v>5.38</v>
      </c>
      <c r="W9" s="203">
        <v>13.55</v>
      </c>
      <c r="X9" s="203">
        <v>43.37</v>
      </c>
      <c r="Y9" s="203">
        <v>0</v>
      </c>
      <c r="Z9">
        <v>0</v>
      </c>
      <c r="AA9" s="203">
        <v>11.44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54.39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74.87</v>
      </c>
      <c r="AQ9" s="203">
        <v>26.67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9.36</v>
      </c>
      <c r="L10" s="203">
        <v>478.52</v>
      </c>
      <c r="M10" s="203">
        <v>27.21</v>
      </c>
      <c r="N10" s="203">
        <v>35.119999999999997</v>
      </c>
      <c r="O10" s="203">
        <v>0</v>
      </c>
      <c r="P10" s="203">
        <v>29.01</v>
      </c>
      <c r="Q10" s="203">
        <v>5.91</v>
      </c>
      <c r="R10" s="203">
        <v>12.54</v>
      </c>
      <c r="S10" s="203">
        <v>7.71</v>
      </c>
      <c r="T10" s="203">
        <v>0</v>
      </c>
      <c r="U10" s="203">
        <v>24.55</v>
      </c>
      <c r="V10" s="203">
        <v>5.38</v>
      </c>
      <c r="W10" s="203">
        <v>13.55</v>
      </c>
      <c r="X10" s="203">
        <v>43.37</v>
      </c>
      <c r="Y10" s="203">
        <v>0</v>
      </c>
      <c r="Z10">
        <v>0</v>
      </c>
      <c r="AA10" s="203">
        <v>11.44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54.39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74.87</v>
      </c>
      <c r="AQ10" s="203">
        <v>26.67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9.2799999999999994</v>
      </c>
      <c r="L11" s="203">
        <v>477.62</v>
      </c>
      <c r="M11" s="203">
        <v>27.21</v>
      </c>
      <c r="N11" s="203">
        <v>35.119999999999997</v>
      </c>
      <c r="O11" s="203">
        <v>0</v>
      </c>
      <c r="P11" s="203">
        <v>29.01</v>
      </c>
      <c r="Q11" s="203">
        <v>5.91</v>
      </c>
      <c r="R11" s="203">
        <v>12.54</v>
      </c>
      <c r="S11" s="203">
        <v>7.71</v>
      </c>
      <c r="T11" s="203">
        <v>0</v>
      </c>
      <c r="U11" s="203">
        <v>24.53</v>
      </c>
      <c r="V11" s="203">
        <v>5.38</v>
      </c>
      <c r="W11" s="203">
        <v>13.55</v>
      </c>
      <c r="X11" s="203">
        <v>43.37</v>
      </c>
      <c r="Y11" s="203">
        <v>0</v>
      </c>
      <c r="Z11">
        <v>0</v>
      </c>
      <c r="AA11" s="203">
        <v>11.44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54.39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74.87</v>
      </c>
      <c r="AQ11" s="203">
        <v>26.67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9.17</v>
      </c>
      <c r="L12" s="203">
        <v>477.62</v>
      </c>
      <c r="M12" s="203">
        <v>27.21</v>
      </c>
      <c r="N12" s="203">
        <v>35.119999999999997</v>
      </c>
      <c r="O12" s="203">
        <v>0</v>
      </c>
      <c r="P12" s="203">
        <v>29.01</v>
      </c>
      <c r="Q12" s="203">
        <v>5.91</v>
      </c>
      <c r="R12" s="203">
        <v>12.54</v>
      </c>
      <c r="S12" s="203">
        <v>7.71</v>
      </c>
      <c r="T12" s="203">
        <v>0</v>
      </c>
      <c r="U12" s="203">
        <v>24.53</v>
      </c>
      <c r="V12" s="203">
        <v>5.38</v>
      </c>
      <c r="W12" s="203">
        <v>13.55</v>
      </c>
      <c r="X12" s="203">
        <v>43.37</v>
      </c>
      <c r="Y12" s="203">
        <v>0</v>
      </c>
      <c r="Z12">
        <v>0</v>
      </c>
      <c r="AA12" s="203">
        <v>11.44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58.71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74.87</v>
      </c>
      <c r="AQ12" s="203">
        <v>26.67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9.36</v>
      </c>
      <c r="L13" s="203">
        <v>477.62</v>
      </c>
      <c r="M13" s="203">
        <v>27.21</v>
      </c>
      <c r="N13" s="203">
        <v>35.119999999999997</v>
      </c>
      <c r="O13" s="203">
        <v>0</v>
      </c>
      <c r="P13" s="203">
        <v>29.01</v>
      </c>
      <c r="Q13" s="203">
        <v>5.91</v>
      </c>
      <c r="R13" s="203">
        <v>12.54</v>
      </c>
      <c r="S13" s="203">
        <v>7.71</v>
      </c>
      <c r="T13" s="203">
        <v>0</v>
      </c>
      <c r="U13" s="203">
        <v>24.53</v>
      </c>
      <c r="V13" s="203">
        <v>5.38</v>
      </c>
      <c r="W13" s="203">
        <v>13.55</v>
      </c>
      <c r="X13" s="203">
        <v>43.37</v>
      </c>
      <c r="Y13" s="203">
        <v>0</v>
      </c>
      <c r="Z13">
        <v>0</v>
      </c>
      <c r="AA13" s="203">
        <v>11.44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58.71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74.87</v>
      </c>
      <c r="AQ13" s="203">
        <v>26.67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9.36</v>
      </c>
      <c r="L14" s="203">
        <v>477.62</v>
      </c>
      <c r="M14" s="203">
        <v>27.21</v>
      </c>
      <c r="N14" s="203">
        <v>35.119999999999997</v>
      </c>
      <c r="O14" s="203">
        <v>0</v>
      </c>
      <c r="P14" s="203">
        <v>29.01</v>
      </c>
      <c r="Q14" s="203">
        <v>5.91</v>
      </c>
      <c r="R14" s="203">
        <v>12.54</v>
      </c>
      <c r="S14" s="203">
        <v>7.71</v>
      </c>
      <c r="T14" s="203">
        <v>0</v>
      </c>
      <c r="U14" s="203">
        <v>24.53</v>
      </c>
      <c r="V14" s="203">
        <v>5.38</v>
      </c>
      <c r="W14" s="203">
        <v>13.55</v>
      </c>
      <c r="X14" s="203">
        <v>43.37</v>
      </c>
      <c r="Y14" s="203">
        <v>0</v>
      </c>
      <c r="Z14">
        <v>0</v>
      </c>
      <c r="AA14" s="203">
        <v>11.44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58.71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74.87</v>
      </c>
      <c r="AQ14" s="203">
        <v>26.67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9.36</v>
      </c>
      <c r="L15" s="203">
        <v>477.62</v>
      </c>
      <c r="M15" s="203">
        <v>27.21</v>
      </c>
      <c r="N15" s="203">
        <v>35.119999999999997</v>
      </c>
      <c r="O15" s="203">
        <v>0</v>
      </c>
      <c r="P15" s="203">
        <v>29.01</v>
      </c>
      <c r="Q15" s="203">
        <v>5.91</v>
      </c>
      <c r="R15" s="203">
        <v>12.54</v>
      </c>
      <c r="S15" s="203">
        <v>7.71</v>
      </c>
      <c r="T15" s="203">
        <v>0</v>
      </c>
      <c r="U15" s="203">
        <v>24.53</v>
      </c>
      <c r="V15" s="203">
        <v>5.38</v>
      </c>
      <c r="W15" s="203">
        <v>13.55</v>
      </c>
      <c r="X15" s="203">
        <v>43.37</v>
      </c>
      <c r="Y15" s="203">
        <v>0</v>
      </c>
      <c r="Z15">
        <v>0</v>
      </c>
      <c r="AA15" s="203">
        <v>11.44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58.71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74.87</v>
      </c>
      <c r="AQ15" s="203">
        <v>26.67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9.36</v>
      </c>
      <c r="L16" s="203">
        <v>477.62</v>
      </c>
      <c r="M16" s="203">
        <v>27.21</v>
      </c>
      <c r="N16" s="203">
        <v>35.119999999999997</v>
      </c>
      <c r="O16" s="203">
        <v>0</v>
      </c>
      <c r="P16" s="203">
        <v>29.01</v>
      </c>
      <c r="Q16" s="203">
        <v>5.91</v>
      </c>
      <c r="R16" s="203">
        <v>12.54</v>
      </c>
      <c r="S16" s="203">
        <v>7.71</v>
      </c>
      <c r="T16" s="203">
        <v>0</v>
      </c>
      <c r="U16" s="203">
        <v>24.53</v>
      </c>
      <c r="V16" s="203">
        <v>5.38</v>
      </c>
      <c r="W16" s="203">
        <v>13.55</v>
      </c>
      <c r="X16" s="203">
        <v>43.37</v>
      </c>
      <c r="Y16" s="203">
        <v>0</v>
      </c>
      <c r="Z16">
        <v>0</v>
      </c>
      <c r="AA16" s="203">
        <v>11.44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58.71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74.87</v>
      </c>
      <c r="AQ16" s="203">
        <v>26.67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9.02</v>
      </c>
      <c r="L17" s="203">
        <v>477.62</v>
      </c>
      <c r="M17" s="203">
        <v>27.21</v>
      </c>
      <c r="N17" s="203">
        <v>35.119999999999997</v>
      </c>
      <c r="O17" s="203">
        <v>0</v>
      </c>
      <c r="P17" s="203">
        <v>29.01</v>
      </c>
      <c r="Q17" s="203">
        <v>5.91</v>
      </c>
      <c r="R17" s="203">
        <v>12.54</v>
      </c>
      <c r="S17" s="203">
        <v>7.71</v>
      </c>
      <c r="T17" s="203">
        <v>0</v>
      </c>
      <c r="U17" s="203">
        <v>24.53</v>
      </c>
      <c r="V17" s="203">
        <v>5.38</v>
      </c>
      <c r="W17" s="203">
        <v>13.55</v>
      </c>
      <c r="X17" s="203">
        <v>43.37</v>
      </c>
      <c r="Y17" s="203">
        <v>0</v>
      </c>
      <c r="Z17">
        <v>0</v>
      </c>
      <c r="AA17" s="203">
        <v>11.44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58.71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74.87</v>
      </c>
      <c r="AQ17" s="203">
        <v>26.67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9.02</v>
      </c>
      <c r="L18" s="203">
        <v>477.62</v>
      </c>
      <c r="M18" s="203">
        <v>27.21</v>
      </c>
      <c r="N18" s="203">
        <v>35.119999999999997</v>
      </c>
      <c r="O18" s="203">
        <v>0</v>
      </c>
      <c r="P18" s="203">
        <v>29.01</v>
      </c>
      <c r="Q18" s="203">
        <v>5.91</v>
      </c>
      <c r="R18" s="203">
        <v>12.54</v>
      </c>
      <c r="S18" s="203">
        <v>7.71</v>
      </c>
      <c r="T18" s="203">
        <v>0</v>
      </c>
      <c r="U18" s="203">
        <v>24.53</v>
      </c>
      <c r="V18" s="203">
        <v>5.38</v>
      </c>
      <c r="W18" s="203">
        <v>13.55</v>
      </c>
      <c r="X18" s="203">
        <v>43.37</v>
      </c>
      <c r="Y18" s="203">
        <v>0</v>
      </c>
      <c r="Z18">
        <v>0</v>
      </c>
      <c r="AA18" s="203">
        <v>11.44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58.71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74.87</v>
      </c>
      <c r="AQ18" s="203">
        <v>26.67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9.36</v>
      </c>
      <c r="L19" s="203">
        <v>495.61</v>
      </c>
      <c r="M19" s="203">
        <v>27.21</v>
      </c>
      <c r="N19" s="203">
        <v>35.119999999999997</v>
      </c>
      <c r="O19" s="203">
        <v>0</v>
      </c>
      <c r="P19" s="203">
        <v>29.01</v>
      </c>
      <c r="Q19" s="203">
        <v>5.91</v>
      </c>
      <c r="R19" s="203">
        <v>12.54</v>
      </c>
      <c r="S19" s="203">
        <v>7.71</v>
      </c>
      <c r="T19" s="203">
        <v>0</v>
      </c>
      <c r="U19" s="203">
        <v>24.53</v>
      </c>
      <c r="V19" s="203">
        <v>5.38</v>
      </c>
      <c r="W19" s="203">
        <v>13.55</v>
      </c>
      <c r="X19" s="203">
        <v>43.37</v>
      </c>
      <c r="Y19" s="203">
        <v>0</v>
      </c>
      <c r="Z19">
        <v>0</v>
      </c>
      <c r="AA19" s="203">
        <v>11.44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58.71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74.87</v>
      </c>
      <c r="AQ19" s="203">
        <v>26.67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9.36</v>
      </c>
      <c r="L20" s="203">
        <v>495.61</v>
      </c>
      <c r="M20" s="203">
        <v>27.21</v>
      </c>
      <c r="N20" s="203">
        <v>35.119999999999997</v>
      </c>
      <c r="O20" s="203">
        <v>0</v>
      </c>
      <c r="P20" s="203">
        <v>29.01</v>
      </c>
      <c r="Q20" s="203">
        <v>5.91</v>
      </c>
      <c r="R20" s="203">
        <v>12.54</v>
      </c>
      <c r="S20" s="203">
        <v>7.71</v>
      </c>
      <c r="T20" s="203">
        <v>0</v>
      </c>
      <c r="U20" s="203">
        <v>24.53</v>
      </c>
      <c r="V20" s="203">
        <v>5.38</v>
      </c>
      <c r="W20" s="203">
        <v>13.55</v>
      </c>
      <c r="X20" s="203">
        <v>43.37</v>
      </c>
      <c r="Y20" s="203">
        <v>0</v>
      </c>
      <c r="Z20">
        <v>0</v>
      </c>
      <c r="AA20" s="203">
        <v>11.44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58.71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74.87</v>
      </c>
      <c r="AQ20" s="203">
        <v>26.67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9.36</v>
      </c>
      <c r="L21" s="203">
        <v>495.61</v>
      </c>
      <c r="M21" s="203">
        <v>27.21</v>
      </c>
      <c r="N21" s="203">
        <v>35.119999999999997</v>
      </c>
      <c r="O21" s="203">
        <v>0</v>
      </c>
      <c r="P21" s="203">
        <v>29.01</v>
      </c>
      <c r="Q21" s="203">
        <v>5.91</v>
      </c>
      <c r="R21" s="203">
        <v>12.54</v>
      </c>
      <c r="S21" s="203">
        <v>7.71</v>
      </c>
      <c r="T21" s="203">
        <v>0</v>
      </c>
      <c r="U21" s="203">
        <v>24.53</v>
      </c>
      <c r="V21" s="203">
        <v>5.38</v>
      </c>
      <c r="W21" s="203">
        <v>13.55</v>
      </c>
      <c r="X21" s="203">
        <v>43.37</v>
      </c>
      <c r="Y21" s="203">
        <v>0</v>
      </c>
      <c r="Z21">
        <v>0</v>
      </c>
      <c r="AA21" s="203">
        <v>11.44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54.39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74.87</v>
      </c>
      <c r="AQ21" s="203">
        <v>26.67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9.36</v>
      </c>
      <c r="L22" s="203">
        <v>495.61</v>
      </c>
      <c r="M22" s="203">
        <v>27.21</v>
      </c>
      <c r="N22" s="203">
        <v>35.119999999999997</v>
      </c>
      <c r="O22" s="203">
        <v>0</v>
      </c>
      <c r="P22" s="203">
        <v>29.01</v>
      </c>
      <c r="Q22" s="203">
        <v>5.91</v>
      </c>
      <c r="R22" s="203">
        <v>12.54</v>
      </c>
      <c r="S22" s="203">
        <v>7.71</v>
      </c>
      <c r="T22" s="203">
        <v>0</v>
      </c>
      <c r="U22" s="203">
        <v>24.53</v>
      </c>
      <c r="V22" s="203">
        <v>5.38</v>
      </c>
      <c r="W22" s="203">
        <v>13.55</v>
      </c>
      <c r="X22" s="203">
        <v>43.37</v>
      </c>
      <c r="Y22" s="203">
        <v>0</v>
      </c>
      <c r="Z22">
        <v>0</v>
      </c>
      <c r="AA22" s="203">
        <v>11.44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54.39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74.87</v>
      </c>
      <c r="AQ22" s="203">
        <v>26.67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9.36</v>
      </c>
      <c r="L23" s="203">
        <v>495.61</v>
      </c>
      <c r="M23" s="203">
        <v>27.21</v>
      </c>
      <c r="N23" s="203">
        <v>35.119999999999997</v>
      </c>
      <c r="O23" s="203">
        <v>0</v>
      </c>
      <c r="P23" s="203">
        <v>29.01</v>
      </c>
      <c r="Q23" s="203">
        <v>5.91</v>
      </c>
      <c r="R23" s="203">
        <v>12.54</v>
      </c>
      <c r="S23" s="203">
        <v>7.71</v>
      </c>
      <c r="T23" s="203">
        <v>0</v>
      </c>
      <c r="U23" s="203">
        <v>24.53</v>
      </c>
      <c r="V23" s="203">
        <v>5.38</v>
      </c>
      <c r="W23" s="203">
        <v>13.55</v>
      </c>
      <c r="X23" s="203">
        <v>43.37</v>
      </c>
      <c r="Y23" s="203">
        <v>0</v>
      </c>
      <c r="Z23">
        <v>0</v>
      </c>
      <c r="AA23" s="203">
        <v>11.44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58.71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74.87</v>
      </c>
      <c r="AQ23" s="203">
        <v>26.67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9.36</v>
      </c>
      <c r="L24" s="203">
        <v>495.61</v>
      </c>
      <c r="M24" s="203">
        <v>27.21</v>
      </c>
      <c r="N24" s="203">
        <v>35.119999999999997</v>
      </c>
      <c r="O24" s="203">
        <v>0</v>
      </c>
      <c r="P24" s="203">
        <v>29.01</v>
      </c>
      <c r="Q24" s="203">
        <v>5.91</v>
      </c>
      <c r="R24" s="203">
        <v>12.54</v>
      </c>
      <c r="S24" s="203">
        <v>7.71</v>
      </c>
      <c r="T24" s="203">
        <v>0</v>
      </c>
      <c r="U24" s="203">
        <v>24.53</v>
      </c>
      <c r="V24" s="203">
        <v>5.38</v>
      </c>
      <c r="W24" s="203">
        <v>13.55</v>
      </c>
      <c r="X24" s="203">
        <v>43.37</v>
      </c>
      <c r="Y24" s="203">
        <v>0</v>
      </c>
      <c r="Z24">
        <v>0</v>
      </c>
      <c r="AA24" s="203">
        <v>11.44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58.71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74.87</v>
      </c>
      <c r="AQ24" s="203">
        <v>26.67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9.36</v>
      </c>
      <c r="L25" s="203">
        <v>495.61</v>
      </c>
      <c r="M25" s="203">
        <v>27.21</v>
      </c>
      <c r="N25" s="203">
        <v>35.119999999999997</v>
      </c>
      <c r="O25" s="203">
        <v>0</v>
      </c>
      <c r="P25" s="203">
        <v>29.01</v>
      </c>
      <c r="Q25" s="203">
        <v>5.91</v>
      </c>
      <c r="R25" s="203">
        <v>12.54</v>
      </c>
      <c r="S25" s="203">
        <v>7.71</v>
      </c>
      <c r="T25" s="203">
        <v>0</v>
      </c>
      <c r="U25" s="203">
        <v>24.53</v>
      </c>
      <c r="V25" s="203">
        <v>5.38</v>
      </c>
      <c r="W25" s="203">
        <v>13.55</v>
      </c>
      <c r="X25" s="203">
        <v>43.37</v>
      </c>
      <c r="Y25" s="203">
        <v>0</v>
      </c>
      <c r="Z25">
        <v>0</v>
      </c>
      <c r="AA25" s="203">
        <v>11.44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58.71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74.87</v>
      </c>
      <c r="AQ25" s="203">
        <v>26.67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9.36</v>
      </c>
      <c r="L26" s="203">
        <v>454.23</v>
      </c>
      <c r="M26" s="203">
        <v>27.21</v>
      </c>
      <c r="N26" s="203">
        <v>35.119999999999997</v>
      </c>
      <c r="O26" s="203">
        <v>0</v>
      </c>
      <c r="P26" s="203">
        <v>29.01</v>
      </c>
      <c r="Q26" s="203">
        <v>5.91</v>
      </c>
      <c r="R26" s="203">
        <v>12.54</v>
      </c>
      <c r="S26" s="203">
        <v>7.71</v>
      </c>
      <c r="T26" s="203">
        <v>0</v>
      </c>
      <c r="U26" s="203">
        <v>24.53</v>
      </c>
      <c r="V26" s="203">
        <v>5.38</v>
      </c>
      <c r="W26" s="203">
        <v>13.55</v>
      </c>
      <c r="X26" s="203">
        <v>43.37</v>
      </c>
      <c r="Y26" s="203">
        <v>0</v>
      </c>
      <c r="Z26">
        <v>0</v>
      </c>
      <c r="AA26" s="203">
        <v>11.44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58.71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74.87</v>
      </c>
      <c r="AQ26" s="203">
        <v>26.67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9.36</v>
      </c>
      <c r="L27" s="203">
        <v>454.23</v>
      </c>
      <c r="M27" s="203">
        <v>27.21</v>
      </c>
      <c r="N27" s="203">
        <v>35.119999999999997</v>
      </c>
      <c r="O27" s="203">
        <v>0</v>
      </c>
      <c r="P27" s="203">
        <v>29.01</v>
      </c>
      <c r="Q27" s="203">
        <v>5.91</v>
      </c>
      <c r="R27" s="203">
        <v>12.54</v>
      </c>
      <c r="S27" s="203">
        <v>7.71</v>
      </c>
      <c r="T27" s="203">
        <v>0</v>
      </c>
      <c r="U27" s="203">
        <v>24.53</v>
      </c>
      <c r="V27" s="203">
        <v>5.38</v>
      </c>
      <c r="W27" s="203">
        <v>13.55</v>
      </c>
      <c r="X27" s="203">
        <v>43.37</v>
      </c>
      <c r="Y27" s="203">
        <v>0</v>
      </c>
      <c r="Z27">
        <v>0</v>
      </c>
      <c r="AA27" s="203">
        <v>11.44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54.39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74.87</v>
      </c>
      <c r="AQ27" s="203">
        <v>26.67</v>
      </c>
      <c r="AR27" s="203">
        <v>0.56000000000000005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9.36</v>
      </c>
      <c r="L28" s="203">
        <v>454.23</v>
      </c>
      <c r="M28" s="203">
        <v>27.21</v>
      </c>
      <c r="N28" s="203">
        <v>35.119999999999997</v>
      </c>
      <c r="O28" s="203">
        <v>0</v>
      </c>
      <c r="P28" s="203">
        <v>29.01</v>
      </c>
      <c r="Q28" s="203">
        <v>5.91</v>
      </c>
      <c r="R28" s="203">
        <v>12.54</v>
      </c>
      <c r="S28" s="203">
        <v>7.71</v>
      </c>
      <c r="T28" s="203">
        <v>0</v>
      </c>
      <c r="U28" s="203">
        <v>24.53</v>
      </c>
      <c r="V28" s="203">
        <v>5.38</v>
      </c>
      <c r="W28" s="203">
        <v>13.55</v>
      </c>
      <c r="X28" s="203">
        <v>43.37</v>
      </c>
      <c r="Y28" s="203">
        <v>0</v>
      </c>
      <c r="Z28">
        <v>0</v>
      </c>
      <c r="AA28" s="203">
        <v>11.44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54.39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74.87</v>
      </c>
      <c r="AQ28" s="203">
        <v>26.67</v>
      </c>
      <c r="AR28" s="203">
        <v>3.65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9.02</v>
      </c>
      <c r="L29" s="203">
        <v>411.56</v>
      </c>
      <c r="M29" s="203">
        <v>27.21</v>
      </c>
      <c r="N29" s="203">
        <v>35.119999999999997</v>
      </c>
      <c r="O29" s="203">
        <v>0</v>
      </c>
      <c r="P29" s="203">
        <v>29.01</v>
      </c>
      <c r="Q29" s="203">
        <v>5.91</v>
      </c>
      <c r="R29" s="203">
        <v>12.54</v>
      </c>
      <c r="S29" s="203">
        <v>7.71</v>
      </c>
      <c r="T29" s="203">
        <v>0</v>
      </c>
      <c r="U29" s="203">
        <v>24.53</v>
      </c>
      <c r="V29" s="203">
        <v>5.38</v>
      </c>
      <c r="W29" s="203">
        <v>13.55</v>
      </c>
      <c r="X29" s="203">
        <v>43.37</v>
      </c>
      <c r="Y29" s="203">
        <v>0</v>
      </c>
      <c r="Z29">
        <v>0</v>
      </c>
      <c r="AA29" s="203">
        <v>11.44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58.71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74.87</v>
      </c>
      <c r="AQ29" s="203">
        <v>26.67</v>
      </c>
      <c r="AR29" s="203">
        <v>7.66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9.02</v>
      </c>
      <c r="L30" s="203">
        <v>411.56</v>
      </c>
      <c r="M30" s="203">
        <v>27.21</v>
      </c>
      <c r="N30" s="203">
        <v>35.119999999999997</v>
      </c>
      <c r="O30" s="203">
        <v>0</v>
      </c>
      <c r="P30" s="203">
        <v>29.01</v>
      </c>
      <c r="Q30" s="203">
        <v>5.91</v>
      </c>
      <c r="R30" s="203">
        <v>12.54</v>
      </c>
      <c r="S30" s="203">
        <v>7.71</v>
      </c>
      <c r="T30" s="203">
        <v>0</v>
      </c>
      <c r="U30" s="203">
        <v>24.53</v>
      </c>
      <c r="V30" s="203">
        <v>5.38</v>
      </c>
      <c r="W30" s="203">
        <v>13.55</v>
      </c>
      <c r="X30" s="203">
        <v>43.37</v>
      </c>
      <c r="Y30" s="203">
        <v>0</v>
      </c>
      <c r="Z30">
        <v>0</v>
      </c>
      <c r="AA30" s="203">
        <v>11.44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58.71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74.87</v>
      </c>
      <c r="AQ30" s="203">
        <v>26.67</v>
      </c>
      <c r="AR30" s="203">
        <v>12.83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9.02</v>
      </c>
      <c r="L31" s="203">
        <v>473.38</v>
      </c>
      <c r="M31" s="203">
        <v>27.21</v>
      </c>
      <c r="N31" s="203">
        <v>35.119999999999997</v>
      </c>
      <c r="O31" s="203">
        <v>0</v>
      </c>
      <c r="P31" s="203">
        <v>29.01</v>
      </c>
      <c r="Q31" s="203">
        <v>5.91</v>
      </c>
      <c r="R31" s="203">
        <v>12.54</v>
      </c>
      <c r="S31" s="203">
        <v>7.71</v>
      </c>
      <c r="T31" s="203">
        <v>0</v>
      </c>
      <c r="U31" s="203">
        <v>24.53</v>
      </c>
      <c r="V31" s="203">
        <v>5.38</v>
      </c>
      <c r="W31" s="203">
        <v>13.55</v>
      </c>
      <c r="X31" s="203">
        <v>43.37</v>
      </c>
      <c r="Y31" s="203">
        <v>0</v>
      </c>
      <c r="Z31">
        <v>0</v>
      </c>
      <c r="AA31" s="203">
        <v>11.44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58.71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74.87</v>
      </c>
      <c r="AQ31" s="203">
        <v>26.67</v>
      </c>
      <c r="AR31" s="203">
        <v>19.07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4.82</v>
      </c>
      <c r="L32" s="203">
        <v>415.15</v>
      </c>
      <c r="M32" s="203">
        <v>27.21</v>
      </c>
      <c r="N32" s="203">
        <v>35.119999999999997</v>
      </c>
      <c r="O32" s="203">
        <v>0</v>
      </c>
      <c r="P32" s="203">
        <v>29.01</v>
      </c>
      <c r="Q32" s="203">
        <v>5.91</v>
      </c>
      <c r="R32" s="203">
        <v>12.54</v>
      </c>
      <c r="S32" s="203">
        <v>7.71</v>
      </c>
      <c r="T32" s="203">
        <v>0</v>
      </c>
      <c r="U32" s="203">
        <v>24.53</v>
      </c>
      <c r="V32" s="203">
        <v>5.38</v>
      </c>
      <c r="W32" s="203">
        <v>13.55</v>
      </c>
      <c r="X32" s="203">
        <v>43.37</v>
      </c>
      <c r="Y32" s="203">
        <v>0</v>
      </c>
      <c r="Z32">
        <v>0</v>
      </c>
      <c r="AA32" s="203">
        <v>11.44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58.71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74.87</v>
      </c>
      <c r="AQ32" s="203">
        <v>26.67</v>
      </c>
      <c r="AR32" s="203">
        <v>19.190000000000001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5.72</v>
      </c>
      <c r="L33" s="203">
        <v>339.37</v>
      </c>
      <c r="M33" s="203">
        <v>27.21</v>
      </c>
      <c r="N33" s="203">
        <v>35.119999999999997</v>
      </c>
      <c r="O33" s="203">
        <v>0</v>
      </c>
      <c r="P33" s="203">
        <v>29.01</v>
      </c>
      <c r="Q33" s="203">
        <v>5.91</v>
      </c>
      <c r="R33" s="203">
        <v>12.54</v>
      </c>
      <c r="S33" s="203">
        <v>7.71</v>
      </c>
      <c r="T33" s="203">
        <v>0</v>
      </c>
      <c r="U33" s="203">
        <v>24.53</v>
      </c>
      <c r="V33" s="203">
        <v>5.38</v>
      </c>
      <c r="W33" s="203">
        <v>13.55</v>
      </c>
      <c r="X33" s="203">
        <v>43.37</v>
      </c>
      <c r="Y33" s="203">
        <v>0</v>
      </c>
      <c r="Z33">
        <v>0</v>
      </c>
      <c r="AA33" s="203">
        <v>11.44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58.71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74.87</v>
      </c>
      <c r="AQ33" s="203">
        <v>26.67</v>
      </c>
      <c r="AR33" s="203">
        <v>19.5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6.12</v>
      </c>
      <c r="L34" s="203">
        <v>313.99</v>
      </c>
      <c r="M34" s="203">
        <v>27.21</v>
      </c>
      <c r="N34" s="203">
        <v>35.119999999999997</v>
      </c>
      <c r="O34" s="203">
        <v>0</v>
      </c>
      <c r="P34" s="203">
        <v>29.01</v>
      </c>
      <c r="Q34" s="203">
        <v>5.91</v>
      </c>
      <c r="R34" s="203">
        <v>12.54</v>
      </c>
      <c r="S34" s="203">
        <v>7.71</v>
      </c>
      <c r="T34" s="203">
        <v>0</v>
      </c>
      <c r="U34" s="203">
        <v>24.53</v>
      </c>
      <c r="V34" s="203">
        <v>5.38</v>
      </c>
      <c r="W34" s="203">
        <v>13.55</v>
      </c>
      <c r="X34" s="203">
        <v>43.37</v>
      </c>
      <c r="Y34" s="203">
        <v>0</v>
      </c>
      <c r="Z34">
        <v>0</v>
      </c>
      <c r="AA34" s="203">
        <v>11.44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58.71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74.87</v>
      </c>
      <c r="AQ34" s="203">
        <v>26.67</v>
      </c>
      <c r="AR34" s="203">
        <v>23.7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5.63</v>
      </c>
      <c r="L35" s="203">
        <v>315.39</v>
      </c>
      <c r="M35" s="203">
        <v>27.21</v>
      </c>
      <c r="N35" s="203">
        <v>35.119999999999997</v>
      </c>
      <c r="O35" s="203">
        <v>0</v>
      </c>
      <c r="P35" s="203">
        <v>29.01</v>
      </c>
      <c r="Q35" s="203">
        <v>2.89</v>
      </c>
      <c r="R35" s="203">
        <v>5.78</v>
      </c>
      <c r="S35" s="203">
        <v>3.85</v>
      </c>
      <c r="T35" s="203">
        <v>0</v>
      </c>
      <c r="U35" s="203">
        <v>24.73</v>
      </c>
      <c r="V35" s="203">
        <v>3</v>
      </c>
      <c r="W35" s="203">
        <v>6.75</v>
      </c>
      <c r="X35" s="203">
        <v>21.2</v>
      </c>
      <c r="Y35" s="203">
        <v>0</v>
      </c>
      <c r="Z35">
        <v>0</v>
      </c>
      <c r="AA35" s="203">
        <v>11.44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58.71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42.4</v>
      </c>
      <c r="AQ35" s="203">
        <v>13.49</v>
      </c>
      <c r="AR35" s="203">
        <v>23.7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4.82</v>
      </c>
      <c r="L36" s="203">
        <v>315.39</v>
      </c>
      <c r="M36" s="203">
        <v>27.21</v>
      </c>
      <c r="N36" s="203">
        <v>35.119999999999997</v>
      </c>
      <c r="O36" s="203">
        <v>0</v>
      </c>
      <c r="P36" s="203">
        <v>29.01</v>
      </c>
      <c r="Q36" s="203">
        <v>3.5</v>
      </c>
      <c r="R36" s="203">
        <v>6.69</v>
      </c>
      <c r="S36" s="203">
        <v>4.16</v>
      </c>
      <c r="T36" s="203">
        <v>0</v>
      </c>
      <c r="U36" s="203">
        <v>24.75</v>
      </c>
      <c r="V36" s="203">
        <v>2.89</v>
      </c>
      <c r="W36" s="203">
        <v>6.75</v>
      </c>
      <c r="X36" s="203">
        <v>21.2</v>
      </c>
      <c r="Y36" s="203">
        <v>0</v>
      </c>
      <c r="Z36">
        <v>0</v>
      </c>
      <c r="AA36" s="203">
        <v>11.44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58.71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42.4</v>
      </c>
      <c r="AQ36" s="203">
        <v>13.49</v>
      </c>
      <c r="AR36" s="203">
        <v>24.7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4.82</v>
      </c>
      <c r="L37" s="203">
        <v>315.39</v>
      </c>
      <c r="M37" s="203">
        <v>27.21</v>
      </c>
      <c r="N37" s="203">
        <v>35.119999999999997</v>
      </c>
      <c r="O37" s="203">
        <v>0</v>
      </c>
      <c r="P37" s="203">
        <v>29.01</v>
      </c>
      <c r="Q37" s="203">
        <v>3.5</v>
      </c>
      <c r="R37" s="203">
        <v>6.69</v>
      </c>
      <c r="S37" s="203">
        <v>4.16</v>
      </c>
      <c r="T37" s="203">
        <v>0</v>
      </c>
      <c r="U37" s="203">
        <v>24.75</v>
      </c>
      <c r="V37" s="203">
        <v>2.89</v>
      </c>
      <c r="W37" s="203">
        <v>6.75</v>
      </c>
      <c r="X37" s="203">
        <v>21.2</v>
      </c>
      <c r="Y37" s="203">
        <v>0</v>
      </c>
      <c r="Z37">
        <v>0</v>
      </c>
      <c r="AA37" s="203">
        <v>11.44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58.71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42.4</v>
      </c>
      <c r="AQ37" s="203">
        <v>13.49</v>
      </c>
      <c r="AR37" s="203">
        <v>24.7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4.82</v>
      </c>
      <c r="L38" s="203">
        <v>315.39</v>
      </c>
      <c r="M38" s="203">
        <v>27.21</v>
      </c>
      <c r="N38" s="203">
        <v>35.119999999999997</v>
      </c>
      <c r="O38" s="203">
        <v>0</v>
      </c>
      <c r="P38" s="203">
        <v>29.01</v>
      </c>
      <c r="Q38" s="203">
        <v>3.5</v>
      </c>
      <c r="R38" s="203">
        <v>6.69</v>
      </c>
      <c r="S38" s="203">
        <v>4.16</v>
      </c>
      <c r="T38" s="203">
        <v>0</v>
      </c>
      <c r="U38" s="203">
        <v>24.75</v>
      </c>
      <c r="V38" s="203">
        <v>2.89</v>
      </c>
      <c r="W38" s="203">
        <v>6.75</v>
      </c>
      <c r="X38" s="203">
        <v>21.2</v>
      </c>
      <c r="Y38" s="203">
        <v>0</v>
      </c>
      <c r="Z38">
        <v>0</v>
      </c>
      <c r="AA38" s="203">
        <v>11.44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58.71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42.4</v>
      </c>
      <c r="AQ38" s="203">
        <v>13.49</v>
      </c>
      <c r="AR38" s="203">
        <v>24.7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4.82</v>
      </c>
      <c r="L39" s="203">
        <v>315.39</v>
      </c>
      <c r="M39" s="203">
        <v>27.21</v>
      </c>
      <c r="N39" s="203">
        <v>35.119999999999997</v>
      </c>
      <c r="O39" s="203">
        <v>0</v>
      </c>
      <c r="P39" s="203">
        <v>29.01</v>
      </c>
      <c r="Q39" s="203">
        <v>3.5</v>
      </c>
      <c r="R39" s="203">
        <v>6.69</v>
      </c>
      <c r="S39" s="203">
        <v>5.0599999999999996</v>
      </c>
      <c r="T39" s="203">
        <v>0</v>
      </c>
      <c r="U39" s="203">
        <v>24.72</v>
      </c>
      <c r="V39" s="203">
        <v>2.89</v>
      </c>
      <c r="W39" s="203">
        <v>6.75</v>
      </c>
      <c r="X39" s="203">
        <v>21.2</v>
      </c>
      <c r="Y39" s="203">
        <v>0</v>
      </c>
      <c r="Z39">
        <v>0</v>
      </c>
      <c r="AA39" s="203">
        <v>11.44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58.71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42.4</v>
      </c>
      <c r="AQ39" s="203">
        <v>13.49</v>
      </c>
      <c r="AR39" s="203">
        <v>24.7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4.82</v>
      </c>
      <c r="L40" s="203">
        <v>315.39</v>
      </c>
      <c r="M40" s="203">
        <v>27.21</v>
      </c>
      <c r="N40" s="203">
        <v>35.119999999999997</v>
      </c>
      <c r="O40" s="203">
        <v>0</v>
      </c>
      <c r="P40" s="203">
        <v>29.01</v>
      </c>
      <c r="Q40" s="203">
        <v>3.5</v>
      </c>
      <c r="R40" s="203">
        <v>6.69</v>
      </c>
      <c r="S40" s="203">
        <v>5.0599999999999996</v>
      </c>
      <c r="T40" s="203">
        <v>0</v>
      </c>
      <c r="U40" s="203">
        <v>24.72</v>
      </c>
      <c r="V40" s="203">
        <v>2.89</v>
      </c>
      <c r="W40" s="203">
        <v>6.75</v>
      </c>
      <c r="X40" s="203">
        <v>21.2</v>
      </c>
      <c r="Y40" s="203">
        <v>0</v>
      </c>
      <c r="Z40">
        <v>0</v>
      </c>
      <c r="AA40" s="203">
        <v>11.44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58.71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42.4</v>
      </c>
      <c r="AQ40" s="203">
        <v>13.49</v>
      </c>
      <c r="AR40" s="203">
        <v>24.7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4.82</v>
      </c>
      <c r="L41" s="203">
        <v>315.39</v>
      </c>
      <c r="M41" s="203">
        <v>27.21</v>
      </c>
      <c r="N41" s="203">
        <v>35.119999999999997</v>
      </c>
      <c r="O41" s="203">
        <v>0</v>
      </c>
      <c r="P41" s="203">
        <v>29.01</v>
      </c>
      <c r="Q41" s="203">
        <v>3.5</v>
      </c>
      <c r="R41" s="203">
        <v>6.69</v>
      </c>
      <c r="S41" s="203">
        <v>5.0599999999999996</v>
      </c>
      <c r="T41" s="203">
        <v>0</v>
      </c>
      <c r="U41" s="203">
        <v>24.72</v>
      </c>
      <c r="V41" s="203">
        <v>2.89</v>
      </c>
      <c r="W41" s="203">
        <v>8.76</v>
      </c>
      <c r="X41" s="203">
        <v>24.38</v>
      </c>
      <c r="Y41" s="203">
        <v>0</v>
      </c>
      <c r="Z41">
        <v>0</v>
      </c>
      <c r="AA41" s="203">
        <v>11.44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58.71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42.4</v>
      </c>
      <c r="AQ41" s="203">
        <v>13.49</v>
      </c>
      <c r="AR41" s="203">
        <v>24.7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4.82</v>
      </c>
      <c r="L42" s="203">
        <v>315.39</v>
      </c>
      <c r="M42" s="203">
        <v>27.21</v>
      </c>
      <c r="N42" s="203">
        <v>35.119999999999997</v>
      </c>
      <c r="O42" s="203">
        <v>0</v>
      </c>
      <c r="P42" s="203">
        <v>29.01</v>
      </c>
      <c r="Q42" s="203">
        <v>3.5</v>
      </c>
      <c r="R42" s="203">
        <v>6.69</v>
      </c>
      <c r="S42" s="203">
        <v>5.0599999999999996</v>
      </c>
      <c r="T42" s="203">
        <v>0</v>
      </c>
      <c r="U42" s="203">
        <v>24.72</v>
      </c>
      <c r="V42" s="203">
        <v>2.89</v>
      </c>
      <c r="W42" s="203">
        <v>6.75</v>
      </c>
      <c r="X42" s="203">
        <v>25.11</v>
      </c>
      <c r="Y42" s="203">
        <v>0</v>
      </c>
      <c r="Z42">
        <v>0</v>
      </c>
      <c r="AA42" s="203">
        <v>11.44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58.71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42.4</v>
      </c>
      <c r="AQ42" s="203">
        <v>13.49</v>
      </c>
      <c r="AR42" s="203">
        <v>24.7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4.82</v>
      </c>
      <c r="L43" s="203">
        <v>315.39</v>
      </c>
      <c r="M43" s="203">
        <v>27.21</v>
      </c>
      <c r="N43" s="203">
        <v>35.119999999999997</v>
      </c>
      <c r="O43" s="203">
        <v>0</v>
      </c>
      <c r="P43" s="203">
        <v>29.01</v>
      </c>
      <c r="Q43" s="203">
        <v>3.5</v>
      </c>
      <c r="R43" s="203">
        <v>6.69</v>
      </c>
      <c r="S43" s="203">
        <v>5.0599999999999996</v>
      </c>
      <c r="T43" s="203">
        <v>0</v>
      </c>
      <c r="U43" s="203">
        <v>24.72</v>
      </c>
      <c r="V43" s="203">
        <v>2.89</v>
      </c>
      <c r="W43" s="203">
        <v>6.75</v>
      </c>
      <c r="X43" s="203">
        <v>21.2</v>
      </c>
      <c r="Y43" s="203">
        <v>0</v>
      </c>
      <c r="Z43">
        <v>0</v>
      </c>
      <c r="AA43" s="203">
        <v>11.44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58.71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42.4</v>
      </c>
      <c r="AQ43" s="203">
        <v>13.49</v>
      </c>
      <c r="AR43" s="203">
        <v>24.7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4.82</v>
      </c>
      <c r="L44" s="203">
        <v>315.39</v>
      </c>
      <c r="M44" s="203">
        <v>27.21</v>
      </c>
      <c r="N44" s="203">
        <v>35.119999999999997</v>
      </c>
      <c r="O44" s="203">
        <v>0</v>
      </c>
      <c r="P44" s="203">
        <v>29.01</v>
      </c>
      <c r="Q44" s="203">
        <v>3.5</v>
      </c>
      <c r="R44" s="203">
        <v>6.69</v>
      </c>
      <c r="S44" s="203">
        <v>5.0599999999999996</v>
      </c>
      <c r="T44" s="203">
        <v>0</v>
      </c>
      <c r="U44" s="203">
        <v>24.72</v>
      </c>
      <c r="V44" s="203">
        <v>2.89</v>
      </c>
      <c r="W44" s="203">
        <v>6.75</v>
      </c>
      <c r="X44" s="203">
        <v>21.2</v>
      </c>
      <c r="Y44" s="203">
        <v>0</v>
      </c>
      <c r="Z44">
        <v>0</v>
      </c>
      <c r="AA44" s="203">
        <v>11.14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58.71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42.4</v>
      </c>
      <c r="AQ44" s="203">
        <v>13.49</v>
      </c>
      <c r="AR44" s="203">
        <v>24.7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4.82</v>
      </c>
      <c r="L45" s="203">
        <v>315.39</v>
      </c>
      <c r="M45" s="203">
        <v>27.21</v>
      </c>
      <c r="N45" s="203">
        <v>35.119999999999997</v>
      </c>
      <c r="O45" s="203">
        <v>0</v>
      </c>
      <c r="P45" s="203">
        <v>29.01</v>
      </c>
      <c r="Q45" s="203">
        <v>4.17</v>
      </c>
      <c r="R45" s="203">
        <v>6.69</v>
      </c>
      <c r="S45" s="203">
        <v>5.0599999999999996</v>
      </c>
      <c r="T45" s="203">
        <v>0</v>
      </c>
      <c r="U45" s="203">
        <v>24.72</v>
      </c>
      <c r="V45" s="203">
        <v>2.89</v>
      </c>
      <c r="W45" s="203">
        <v>6.75</v>
      </c>
      <c r="X45" s="203">
        <v>21.2</v>
      </c>
      <c r="Y45" s="203">
        <v>0</v>
      </c>
      <c r="Z45">
        <v>0</v>
      </c>
      <c r="AA45" s="203">
        <v>11.14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58.71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42.4</v>
      </c>
      <c r="AQ45" s="203">
        <v>13.49</v>
      </c>
      <c r="AR45" s="203">
        <v>24.7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4.82</v>
      </c>
      <c r="L46" s="203">
        <v>315.39</v>
      </c>
      <c r="M46" s="203">
        <v>27.21</v>
      </c>
      <c r="N46" s="203">
        <v>35.119999999999997</v>
      </c>
      <c r="O46" s="203">
        <v>0</v>
      </c>
      <c r="P46" s="203">
        <v>29.01</v>
      </c>
      <c r="Q46" s="203">
        <v>4.17</v>
      </c>
      <c r="R46" s="203">
        <v>6.69</v>
      </c>
      <c r="S46" s="203">
        <v>5.0599999999999996</v>
      </c>
      <c r="T46" s="203">
        <v>0</v>
      </c>
      <c r="U46" s="203">
        <v>24.72</v>
      </c>
      <c r="V46" s="203">
        <v>2.89</v>
      </c>
      <c r="W46" s="203">
        <v>6.75</v>
      </c>
      <c r="X46" s="203">
        <v>21.2</v>
      </c>
      <c r="Y46" s="203">
        <v>0</v>
      </c>
      <c r="Z46">
        <v>0</v>
      </c>
      <c r="AA46" s="203">
        <v>11.14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58.71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42.4</v>
      </c>
      <c r="AQ46" s="203">
        <v>13.49</v>
      </c>
      <c r="AR46" s="203">
        <v>24.7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4.82</v>
      </c>
      <c r="L47" s="203">
        <v>315.39</v>
      </c>
      <c r="M47" s="203">
        <v>27.21</v>
      </c>
      <c r="N47" s="203">
        <v>35.119999999999997</v>
      </c>
      <c r="O47" s="203">
        <v>0</v>
      </c>
      <c r="P47" s="203">
        <v>29.01</v>
      </c>
      <c r="Q47" s="203">
        <v>4.17</v>
      </c>
      <c r="R47" s="203">
        <v>6.69</v>
      </c>
      <c r="S47" s="203">
        <v>5.0599999999999996</v>
      </c>
      <c r="T47" s="203">
        <v>0</v>
      </c>
      <c r="U47" s="203">
        <v>24.72</v>
      </c>
      <c r="V47" s="203">
        <v>3.54</v>
      </c>
      <c r="W47" s="203">
        <v>6.75</v>
      </c>
      <c r="X47" s="203">
        <v>21.2</v>
      </c>
      <c r="Y47" s="203">
        <v>0</v>
      </c>
      <c r="Z47">
        <v>0</v>
      </c>
      <c r="AA47" s="203">
        <v>11.14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58.71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42.4</v>
      </c>
      <c r="AQ47" s="203">
        <v>13.49</v>
      </c>
      <c r="AR47" s="203">
        <v>24.7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4.82</v>
      </c>
      <c r="L48" s="203">
        <v>315.39</v>
      </c>
      <c r="M48" s="203">
        <v>27.21</v>
      </c>
      <c r="N48" s="203">
        <v>35.119999999999997</v>
      </c>
      <c r="O48" s="203">
        <v>0</v>
      </c>
      <c r="P48" s="203">
        <v>29.01</v>
      </c>
      <c r="Q48" s="203">
        <v>4.17</v>
      </c>
      <c r="R48" s="203">
        <v>6.69</v>
      </c>
      <c r="S48" s="203">
        <v>5.0599999999999996</v>
      </c>
      <c r="T48" s="203">
        <v>0</v>
      </c>
      <c r="U48" s="203">
        <v>24.72</v>
      </c>
      <c r="V48" s="203">
        <v>3.54</v>
      </c>
      <c r="W48" s="203">
        <v>6.75</v>
      </c>
      <c r="X48" s="203">
        <v>21.2</v>
      </c>
      <c r="Y48" s="203">
        <v>0</v>
      </c>
      <c r="Z48">
        <v>0</v>
      </c>
      <c r="AA48" s="203">
        <v>11.14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58.71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42.4</v>
      </c>
      <c r="AQ48" s="203">
        <v>13.49</v>
      </c>
      <c r="AR48" s="203">
        <v>24.7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4.82</v>
      </c>
      <c r="L49" s="203">
        <v>315.39</v>
      </c>
      <c r="M49" s="203">
        <v>27.21</v>
      </c>
      <c r="N49" s="203">
        <v>35.119999999999997</v>
      </c>
      <c r="O49" s="203">
        <v>0</v>
      </c>
      <c r="P49" s="203">
        <v>29.01</v>
      </c>
      <c r="Q49" s="203">
        <v>4.17</v>
      </c>
      <c r="R49" s="203">
        <v>6.69</v>
      </c>
      <c r="S49" s="203">
        <v>5.0599999999999996</v>
      </c>
      <c r="T49" s="203">
        <v>0</v>
      </c>
      <c r="U49" s="203">
        <v>24.72</v>
      </c>
      <c r="V49" s="203">
        <v>3.54</v>
      </c>
      <c r="W49" s="203">
        <v>6.75</v>
      </c>
      <c r="X49" s="203">
        <v>21.2</v>
      </c>
      <c r="Y49" s="203">
        <v>0</v>
      </c>
      <c r="Z49">
        <v>0</v>
      </c>
      <c r="AA49" s="203">
        <v>11.14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58.71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42.4</v>
      </c>
      <c r="AQ49" s="203">
        <v>13.49</v>
      </c>
      <c r="AR49" s="203">
        <v>24.7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4.82</v>
      </c>
      <c r="L50" s="203">
        <v>315.39</v>
      </c>
      <c r="M50" s="203">
        <v>27.21</v>
      </c>
      <c r="N50" s="203">
        <v>35.119999999999997</v>
      </c>
      <c r="O50" s="203">
        <v>0</v>
      </c>
      <c r="P50" s="203">
        <v>29.01</v>
      </c>
      <c r="Q50" s="203">
        <v>4.17</v>
      </c>
      <c r="R50" s="203">
        <v>6.69</v>
      </c>
      <c r="S50" s="203">
        <v>5.0599999999999996</v>
      </c>
      <c r="T50" s="203">
        <v>0</v>
      </c>
      <c r="U50" s="203">
        <v>24.72</v>
      </c>
      <c r="V50" s="203">
        <v>3.54</v>
      </c>
      <c r="W50" s="203">
        <v>6.75</v>
      </c>
      <c r="X50" s="203">
        <v>21.2</v>
      </c>
      <c r="Y50" s="203">
        <v>0</v>
      </c>
      <c r="Z50">
        <v>0</v>
      </c>
      <c r="AA50" s="203">
        <v>11.14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58.71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42.4</v>
      </c>
      <c r="AQ50" s="203">
        <v>13.49</v>
      </c>
      <c r="AR50" s="203">
        <v>24.7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4.82</v>
      </c>
      <c r="L51" s="203">
        <v>315.39</v>
      </c>
      <c r="M51" s="203">
        <v>28.23</v>
      </c>
      <c r="N51" s="203">
        <v>35.119999999999997</v>
      </c>
      <c r="O51" s="203">
        <v>0</v>
      </c>
      <c r="P51" s="203">
        <v>29.01</v>
      </c>
      <c r="Q51" s="203">
        <v>4.17</v>
      </c>
      <c r="R51" s="203">
        <v>6.69</v>
      </c>
      <c r="S51" s="203">
        <v>5.0599999999999996</v>
      </c>
      <c r="T51" s="203">
        <v>0</v>
      </c>
      <c r="U51" s="203">
        <v>24.72</v>
      </c>
      <c r="V51" s="203">
        <v>3.54</v>
      </c>
      <c r="W51" s="203">
        <v>9.5299999999999994</v>
      </c>
      <c r="X51" s="203">
        <v>29.88</v>
      </c>
      <c r="Y51" s="203">
        <v>0</v>
      </c>
      <c r="Z51">
        <v>0</v>
      </c>
      <c r="AA51" s="203">
        <v>11.14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58.71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42.4</v>
      </c>
      <c r="AQ51" s="203">
        <v>13.49</v>
      </c>
      <c r="AR51" s="203">
        <v>24.7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4.82</v>
      </c>
      <c r="L52" s="203">
        <v>315.39</v>
      </c>
      <c r="M52" s="203">
        <v>28.23</v>
      </c>
      <c r="N52" s="203">
        <v>35.119999999999997</v>
      </c>
      <c r="O52" s="203">
        <v>0</v>
      </c>
      <c r="P52" s="203">
        <v>29.01</v>
      </c>
      <c r="Q52" s="203">
        <v>4.17</v>
      </c>
      <c r="R52" s="203">
        <v>6.69</v>
      </c>
      <c r="S52" s="203">
        <v>5.0599999999999996</v>
      </c>
      <c r="T52" s="203">
        <v>0</v>
      </c>
      <c r="U52" s="203">
        <v>24.72</v>
      </c>
      <c r="V52" s="203">
        <v>3.54</v>
      </c>
      <c r="W52" s="203">
        <v>9.5299999999999994</v>
      </c>
      <c r="X52" s="203">
        <v>29.88</v>
      </c>
      <c r="Y52" s="203">
        <v>0</v>
      </c>
      <c r="Z52">
        <v>0</v>
      </c>
      <c r="AA52" s="203">
        <v>11.14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58.71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42.4</v>
      </c>
      <c r="AQ52" s="203">
        <v>13.49</v>
      </c>
      <c r="AR52" s="203">
        <v>24.7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4.82</v>
      </c>
      <c r="L53" s="203">
        <v>315.39</v>
      </c>
      <c r="M53" s="203">
        <v>28.23</v>
      </c>
      <c r="N53" s="203">
        <v>35.119999999999997</v>
      </c>
      <c r="O53" s="203">
        <v>0</v>
      </c>
      <c r="P53" s="203">
        <v>29.01</v>
      </c>
      <c r="Q53" s="203">
        <v>4.17</v>
      </c>
      <c r="R53" s="203">
        <v>6.69</v>
      </c>
      <c r="S53" s="203">
        <v>5.0599999999999996</v>
      </c>
      <c r="T53" s="203">
        <v>0</v>
      </c>
      <c r="U53" s="203">
        <v>24.72</v>
      </c>
      <c r="V53" s="203">
        <v>3.54</v>
      </c>
      <c r="W53" s="203">
        <v>9.33</v>
      </c>
      <c r="X53" s="203">
        <v>28.93</v>
      </c>
      <c r="Y53" s="203">
        <v>0</v>
      </c>
      <c r="Z53">
        <v>0</v>
      </c>
      <c r="AA53" s="203">
        <v>11.14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58.71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42.4</v>
      </c>
      <c r="AQ53" s="203">
        <v>13.49</v>
      </c>
      <c r="AR53" s="203">
        <v>24.7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4.82</v>
      </c>
      <c r="L54" s="203">
        <v>315.39</v>
      </c>
      <c r="M54" s="203">
        <v>28.23</v>
      </c>
      <c r="N54" s="203">
        <v>35.119999999999997</v>
      </c>
      <c r="O54" s="203">
        <v>0</v>
      </c>
      <c r="P54" s="203">
        <v>29.01</v>
      </c>
      <c r="Q54" s="203">
        <v>4.17</v>
      </c>
      <c r="R54" s="203">
        <v>6.69</v>
      </c>
      <c r="S54" s="203">
        <v>5.0599999999999996</v>
      </c>
      <c r="T54" s="203">
        <v>0</v>
      </c>
      <c r="U54" s="203">
        <v>24.72</v>
      </c>
      <c r="V54" s="203">
        <v>3.54</v>
      </c>
      <c r="W54" s="203">
        <v>9.33</v>
      </c>
      <c r="X54" s="203">
        <v>28.93</v>
      </c>
      <c r="Y54" s="203">
        <v>0</v>
      </c>
      <c r="Z54">
        <v>0</v>
      </c>
      <c r="AA54" s="203">
        <v>11.14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58.71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42.4</v>
      </c>
      <c r="AQ54" s="203">
        <v>13.49</v>
      </c>
      <c r="AR54" s="203">
        <v>24.7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4.82</v>
      </c>
      <c r="L55" s="203">
        <v>315.39</v>
      </c>
      <c r="M55" s="203">
        <v>20.98</v>
      </c>
      <c r="N55" s="203">
        <v>19.309999999999999</v>
      </c>
      <c r="O55" s="203">
        <v>0</v>
      </c>
      <c r="P55" s="203">
        <v>16.93</v>
      </c>
      <c r="Q55" s="203">
        <v>4.17</v>
      </c>
      <c r="R55" s="203">
        <v>6.69</v>
      </c>
      <c r="S55" s="203">
        <v>5.0599999999999996</v>
      </c>
      <c r="T55" s="203">
        <v>0</v>
      </c>
      <c r="U55" s="203">
        <v>24.72</v>
      </c>
      <c r="V55" s="203">
        <v>3.54</v>
      </c>
      <c r="W55" s="203">
        <v>9.33</v>
      </c>
      <c r="X55" s="203">
        <v>28.92</v>
      </c>
      <c r="Y55" s="203">
        <v>0</v>
      </c>
      <c r="Z55">
        <v>0</v>
      </c>
      <c r="AA55" s="203">
        <v>11.14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58.71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42.4</v>
      </c>
      <c r="AQ55" s="203">
        <v>13.49</v>
      </c>
      <c r="AR55" s="203">
        <v>24.7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4.82</v>
      </c>
      <c r="L56" s="203">
        <v>315.39</v>
      </c>
      <c r="M56" s="203">
        <v>20.98</v>
      </c>
      <c r="N56" s="203">
        <v>19.309999999999999</v>
      </c>
      <c r="O56" s="203">
        <v>0</v>
      </c>
      <c r="P56" s="203">
        <v>16.93</v>
      </c>
      <c r="Q56" s="203">
        <v>4.17</v>
      </c>
      <c r="R56" s="203">
        <v>6.69</v>
      </c>
      <c r="S56" s="203">
        <v>5.0599999999999996</v>
      </c>
      <c r="T56" s="203">
        <v>0</v>
      </c>
      <c r="U56" s="203">
        <v>24.72</v>
      </c>
      <c r="V56" s="203">
        <v>3.54</v>
      </c>
      <c r="W56" s="203">
        <v>9.33</v>
      </c>
      <c r="X56" s="203">
        <v>28.92</v>
      </c>
      <c r="Y56" s="203">
        <v>0</v>
      </c>
      <c r="Z56">
        <v>0</v>
      </c>
      <c r="AA56" s="203">
        <v>11.14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58.71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42.4</v>
      </c>
      <c r="AQ56" s="203">
        <v>13.49</v>
      </c>
      <c r="AR56" s="203">
        <v>24.7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4.82</v>
      </c>
      <c r="L57" s="203">
        <v>315.39</v>
      </c>
      <c r="M57" s="203">
        <v>19.190000000000001</v>
      </c>
      <c r="N57" s="203">
        <v>21.96</v>
      </c>
      <c r="O57" s="203">
        <v>0</v>
      </c>
      <c r="P57" s="203">
        <v>16.3</v>
      </c>
      <c r="Q57" s="203">
        <v>4.17</v>
      </c>
      <c r="R57" s="203">
        <v>6.69</v>
      </c>
      <c r="S57" s="203">
        <v>5.0599999999999996</v>
      </c>
      <c r="T57" s="203">
        <v>0</v>
      </c>
      <c r="U57" s="203">
        <v>24.72</v>
      </c>
      <c r="V57" s="203">
        <v>3.54</v>
      </c>
      <c r="W57" s="203">
        <v>9.33</v>
      </c>
      <c r="X57" s="203">
        <v>28.92</v>
      </c>
      <c r="Y57" s="203">
        <v>0</v>
      </c>
      <c r="Z57">
        <v>0</v>
      </c>
      <c r="AA57" s="203">
        <v>11.14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58.71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42.4</v>
      </c>
      <c r="AQ57" s="203">
        <v>13.49</v>
      </c>
      <c r="AR57" s="203">
        <v>24.7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4.82</v>
      </c>
      <c r="L58" s="203">
        <v>315.39</v>
      </c>
      <c r="M58" s="203">
        <v>19.190000000000001</v>
      </c>
      <c r="N58" s="203">
        <v>21.96</v>
      </c>
      <c r="O58" s="203">
        <v>0</v>
      </c>
      <c r="P58" s="203">
        <v>16.3</v>
      </c>
      <c r="Q58" s="203">
        <v>4.17</v>
      </c>
      <c r="R58" s="203">
        <v>6.69</v>
      </c>
      <c r="S58" s="203">
        <v>5.0599999999999996</v>
      </c>
      <c r="T58" s="203">
        <v>0</v>
      </c>
      <c r="U58" s="203">
        <v>24.72</v>
      </c>
      <c r="V58" s="203">
        <v>3.54</v>
      </c>
      <c r="W58" s="203">
        <v>9.33</v>
      </c>
      <c r="X58" s="203">
        <v>28.92</v>
      </c>
      <c r="Y58" s="203">
        <v>0</v>
      </c>
      <c r="Z58">
        <v>0</v>
      </c>
      <c r="AA58" s="203">
        <v>11.14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58.71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42.4</v>
      </c>
      <c r="AQ58" s="203">
        <v>13.49</v>
      </c>
      <c r="AR58" s="203">
        <v>24.7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4.82</v>
      </c>
      <c r="L59" s="203">
        <v>315.39</v>
      </c>
      <c r="M59" s="203">
        <v>27.71</v>
      </c>
      <c r="N59" s="203">
        <v>36.44</v>
      </c>
      <c r="O59" s="203">
        <v>0</v>
      </c>
      <c r="P59" s="203">
        <v>28.07</v>
      </c>
      <c r="Q59" s="203">
        <v>4.17</v>
      </c>
      <c r="R59" s="203">
        <v>6.69</v>
      </c>
      <c r="S59" s="203">
        <v>5.0599999999999996</v>
      </c>
      <c r="T59" s="203">
        <v>0</v>
      </c>
      <c r="U59" s="203">
        <v>24.72</v>
      </c>
      <c r="V59" s="203">
        <v>3.54</v>
      </c>
      <c r="W59" s="203">
        <v>9.27</v>
      </c>
      <c r="X59" s="203">
        <v>28.04</v>
      </c>
      <c r="Y59" s="203">
        <v>0</v>
      </c>
      <c r="Z59">
        <v>0</v>
      </c>
      <c r="AA59" s="203">
        <v>10.84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58.71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42.4</v>
      </c>
      <c r="AQ59" s="203">
        <v>13.49</v>
      </c>
      <c r="AR59" s="203">
        <v>24.7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4.82</v>
      </c>
      <c r="L60" s="203">
        <v>315.39</v>
      </c>
      <c r="M60" s="203">
        <v>27.71</v>
      </c>
      <c r="N60" s="203">
        <v>36.44</v>
      </c>
      <c r="O60" s="203">
        <v>0</v>
      </c>
      <c r="P60" s="203">
        <v>28.07</v>
      </c>
      <c r="Q60" s="203">
        <v>4.17</v>
      </c>
      <c r="R60" s="203">
        <v>7.9</v>
      </c>
      <c r="S60" s="203">
        <v>5.2</v>
      </c>
      <c r="T60" s="203">
        <v>0</v>
      </c>
      <c r="U60" s="203">
        <v>24.72</v>
      </c>
      <c r="V60" s="203">
        <v>3.54</v>
      </c>
      <c r="W60" s="203">
        <v>9.27</v>
      </c>
      <c r="X60" s="203">
        <v>28.04</v>
      </c>
      <c r="Y60" s="203">
        <v>0</v>
      </c>
      <c r="Z60">
        <v>0</v>
      </c>
      <c r="AA60" s="203">
        <v>10.84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58.71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42.4</v>
      </c>
      <c r="AQ60" s="203">
        <v>13.49</v>
      </c>
      <c r="AR60" s="203">
        <v>24.7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4.82</v>
      </c>
      <c r="L61" s="203">
        <v>315.39</v>
      </c>
      <c r="M61" s="203">
        <v>27.39</v>
      </c>
      <c r="N61" s="203">
        <v>36.44</v>
      </c>
      <c r="O61" s="203">
        <v>0</v>
      </c>
      <c r="P61" s="203">
        <v>28.07</v>
      </c>
      <c r="Q61" s="203">
        <v>3.57</v>
      </c>
      <c r="R61" s="203">
        <v>7.9</v>
      </c>
      <c r="S61" s="203">
        <v>5.2</v>
      </c>
      <c r="T61" s="203">
        <v>0</v>
      </c>
      <c r="U61" s="203">
        <v>24.72</v>
      </c>
      <c r="V61" s="203">
        <v>3.54</v>
      </c>
      <c r="W61" s="203">
        <v>8.92</v>
      </c>
      <c r="X61" s="203">
        <v>27.5</v>
      </c>
      <c r="Y61" s="203">
        <v>0</v>
      </c>
      <c r="Z61">
        <v>0</v>
      </c>
      <c r="AA61" s="203">
        <v>10.84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58.71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42.4</v>
      </c>
      <c r="AQ61" s="203">
        <v>13.49</v>
      </c>
      <c r="AR61" s="203">
        <v>24.7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4.82</v>
      </c>
      <c r="L62" s="203">
        <v>315.39</v>
      </c>
      <c r="M62" s="203">
        <v>27.39</v>
      </c>
      <c r="N62" s="203">
        <v>36.44</v>
      </c>
      <c r="O62" s="203">
        <v>0</v>
      </c>
      <c r="P62" s="203">
        <v>28.07</v>
      </c>
      <c r="Q62" s="203">
        <v>3.57</v>
      </c>
      <c r="R62" s="203">
        <v>7.9</v>
      </c>
      <c r="S62" s="203">
        <v>5.2</v>
      </c>
      <c r="T62" s="203">
        <v>0</v>
      </c>
      <c r="U62" s="203">
        <v>24.72</v>
      </c>
      <c r="V62" s="203">
        <v>3.54</v>
      </c>
      <c r="W62" s="203">
        <v>8.92</v>
      </c>
      <c r="X62" s="203">
        <v>27.5</v>
      </c>
      <c r="Y62" s="203">
        <v>0</v>
      </c>
      <c r="Z62">
        <v>0</v>
      </c>
      <c r="AA62" s="203">
        <v>10.84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58.71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42.4</v>
      </c>
      <c r="AQ62" s="203">
        <v>13.49</v>
      </c>
      <c r="AR62" s="203">
        <v>24.7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4.82</v>
      </c>
      <c r="L63" s="203">
        <v>315.99</v>
      </c>
      <c r="M63" s="203">
        <v>27.21</v>
      </c>
      <c r="N63" s="203">
        <v>35.119999999999997</v>
      </c>
      <c r="O63" s="203">
        <v>0</v>
      </c>
      <c r="P63" s="203">
        <v>29.01</v>
      </c>
      <c r="Q63" s="203">
        <v>3.54</v>
      </c>
      <c r="R63" s="203">
        <v>7.88</v>
      </c>
      <c r="S63" s="203">
        <v>5.2</v>
      </c>
      <c r="T63" s="203">
        <v>0</v>
      </c>
      <c r="U63" s="203">
        <v>24.72</v>
      </c>
      <c r="V63" s="203">
        <v>3.54</v>
      </c>
      <c r="W63" s="203">
        <v>7.09</v>
      </c>
      <c r="X63" s="203">
        <v>27.62</v>
      </c>
      <c r="Y63" s="203">
        <v>0</v>
      </c>
      <c r="Z63">
        <v>0</v>
      </c>
      <c r="AA63" s="203">
        <v>10.84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58.71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42.4</v>
      </c>
      <c r="AQ63" s="203">
        <v>13.49</v>
      </c>
      <c r="AR63" s="203">
        <v>24.7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4.82</v>
      </c>
      <c r="L64" s="203">
        <v>315.99</v>
      </c>
      <c r="M64" s="203">
        <v>27.21</v>
      </c>
      <c r="N64" s="203">
        <v>35.119999999999997</v>
      </c>
      <c r="O64" s="203">
        <v>0</v>
      </c>
      <c r="P64" s="203">
        <v>29.01</v>
      </c>
      <c r="Q64" s="203">
        <v>3.54</v>
      </c>
      <c r="R64" s="203">
        <v>7.88</v>
      </c>
      <c r="S64" s="203">
        <v>5.2</v>
      </c>
      <c r="T64" s="203">
        <v>0</v>
      </c>
      <c r="U64" s="203">
        <v>24.72</v>
      </c>
      <c r="V64" s="203">
        <v>3.54</v>
      </c>
      <c r="W64" s="203">
        <v>7.09</v>
      </c>
      <c r="X64" s="203">
        <v>27.62</v>
      </c>
      <c r="Y64" s="203">
        <v>0</v>
      </c>
      <c r="Z64">
        <v>0</v>
      </c>
      <c r="AA64" s="203">
        <v>10.84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58.71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42.4</v>
      </c>
      <c r="AQ64" s="203">
        <v>13.49</v>
      </c>
      <c r="AR64" s="203">
        <v>24.7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4.82</v>
      </c>
      <c r="L65" s="203">
        <v>315.99</v>
      </c>
      <c r="M65" s="203">
        <v>27.21</v>
      </c>
      <c r="N65" s="203">
        <v>35.119999999999997</v>
      </c>
      <c r="O65" s="203">
        <v>0</v>
      </c>
      <c r="P65" s="203">
        <v>29.01</v>
      </c>
      <c r="Q65" s="203">
        <v>3.53</v>
      </c>
      <c r="R65" s="203">
        <v>7.87</v>
      </c>
      <c r="S65" s="203">
        <v>5.2</v>
      </c>
      <c r="T65" s="203">
        <v>0</v>
      </c>
      <c r="U65" s="203">
        <v>24.72</v>
      </c>
      <c r="V65" s="203">
        <v>3.54</v>
      </c>
      <c r="W65" s="203">
        <v>7.09</v>
      </c>
      <c r="X65" s="203">
        <v>23.31</v>
      </c>
      <c r="Y65" s="203">
        <v>0</v>
      </c>
      <c r="Z65">
        <v>0</v>
      </c>
      <c r="AA65" s="203">
        <v>10.84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58.71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42.4</v>
      </c>
      <c r="AQ65" s="203">
        <v>13.49</v>
      </c>
      <c r="AR65" s="203">
        <v>24.7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4.82</v>
      </c>
      <c r="L66" s="203">
        <v>315.99</v>
      </c>
      <c r="M66" s="203">
        <v>27.21</v>
      </c>
      <c r="N66" s="203">
        <v>35.119999999999997</v>
      </c>
      <c r="O66" s="203">
        <v>0</v>
      </c>
      <c r="P66" s="203">
        <v>29.01</v>
      </c>
      <c r="Q66" s="203">
        <v>3.53</v>
      </c>
      <c r="R66" s="203">
        <v>7.87</v>
      </c>
      <c r="S66" s="203">
        <v>5.2</v>
      </c>
      <c r="T66" s="203">
        <v>0</v>
      </c>
      <c r="U66" s="203">
        <v>24.72</v>
      </c>
      <c r="V66" s="203">
        <v>3.54</v>
      </c>
      <c r="W66" s="203">
        <v>8.59</v>
      </c>
      <c r="X66" s="203">
        <v>23.31</v>
      </c>
      <c r="Y66" s="203">
        <v>0</v>
      </c>
      <c r="Z66">
        <v>0</v>
      </c>
      <c r="AA66" s="203">
        <v>10.98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58.71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42.4</v>
      </c>
      <c r="AQ66" s="203">
        <v>13.49</v>
      </c>
      <c r="AR66" s="203">
        <v>24.7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4.82</v>
      </c>
      <c r="L67" s="203">
        <v>315.99</v>
      </c>
      <c r="M67" s="203">
        <v>27.21</v>
      </c>
      <c r="N67" s="203">
        <v>35.119999999999997</v>
      </c>
      <c r="O67" s="203">
        <v>0</v>
      </c>
      <c r="P67" s="203">
        <v>29.01</v>
      </c>
      <c r="Q67" s="203">
        <v>3.5</v>
      </c>
      <c r="R67" s="203">
        <v>7.87</v>
      </c>
      <c r="S67" s="203">
        <v>5.2</v>
      </c>
      <c r="T67" s="203">
        <v>0</v>
      </c>
      <c r="U67" s="203">
        <v>24.72</v>
      </c>
      <c r="V67" s="203">
        <v>4.8600000000000003</v>
      </c>
      <c r="W67" s="203">
        <v>13.55</v>
      </c>
      <c r="X67" s="203">
        <v>43.08</v>
      </c>
      <c r="Y67" s="203">
        <v>0</v>
      </c>
      <c r="Z67">
        <v>0</v>
      </c>
      <c r="AA67" s="203">
        <v>10.98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58.71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42.4</v>
      </c>
      <c r="AQ67" s="203">
        <v>13.49</v>
      </c>
      <c r="AR67" s="203">
        <v>24.7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4.95</v>
      </c>
      <c r="L68" s="203">
        <v>315.99</v>
      </c>
      <c r="M68" s="203">
        <v>27.21</v>
      </c>
      <c r="N68" s="203">
        <v>35.119999999999997</v>
      </c>
      <c r="O68" s="203">
        <v>0</v>
      </c>
      <c r="P68" s="203">
        <v>29.01</v>
      </c>
      <c r="Q68" s="203">
        <v>3.5</v>
      </c>
      <c r="R68" s="203">
        <v>8.1199999999999992</v>
      </c>
      <c r="S68" s="203">
        <v>5.2</v>
      </c>
      <c r="T68" s="203">
        <v>0</v>
      </c>
      <c r="U68" s="203">
        <v>24.72</v>
      </c>
      <c r="V68" s="203">
        <v>4.8600000000000003</v>
      </c>
      <c r="W68" s="203">
        <v>13.55</v>
      </c>
      <c r="X68" s="203">
        <v>43.37</v>
      </c>
      <c r="Y68" s="203">
        <v>0</v>
      </c>
      <c r="Z68">
        <v>0</v>
      </c>
      <c r="AA68" s="203">
        <v>10.84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58.71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42.4</v>
      </c>
      <c r="AQ68" s="203">
        <v>13.49</v>
      </c>
      <c r="AR68" s="203">
        <v>24.7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5.73</v>
      </c>
      <c r="L69" s="203">
        <v>314.58999999999997</v>
      </c>
      <c r="M69" s="203">
        <v>27.21</v>
      </c>
      <c r="N69" s="203">
        <v>35.119999999999997</v>
      </c>
      <c r="O69" s="203">
        <v>0</v>
      </c>
      <c r="P69" s="203">
        <v>29.01</v>
      </c>
      <c r="Q69" s="203">
        <v>6.4</v>
      </c>
      <c r="R69" s="203">
        <v>13.01</v>
      </c>
      <c r="S69" s="203">
        <v>8</v>
      </c>
      <c r="T69" s="203">
        <v>0</v>
      </c>
      <c r="U69" s="203">
        <v>24.72</v>
      </c>
      <c r="V69" s="203">
        <v>4.8600000000000003</v>
      </c>
      <c r="W69" s="203">
        <v>13.55</v>
      </c>
      <c r="X69" s="203">
        <v>43.37</v>
      </c>
      <c r="Y69" s="203">
        <v>0</v>
      </c>
      <c r="Z69">
        <v>0</v>
      </c>
      <c r="AA69" s="203">
        <v>10.84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58.71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74.87</v>
      </c>
      <c r="AQ69" s="203">
        <v>26.66</v>
      </c>
      <c r="AR69" s="203">
        <v>24.7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6.36</v>
      </c>
      <c r="L70" s="203">
        <v>314.58999999999997</v>
      </c>
      <c r="M70" s="203">
        <v>17.64</v>
      </c>
      <c r="N70" s="203">
        <v>34.32</v>
      </c>
      <c r="O70" s="203">
        <v>0</v>
      </c>
      <c r="P70" s="203">
        <v>29.01</v>
      </c>
      <c r="Q70" s="203">
        <v>6.17</v>
      </c>
      <c r="R70" s="203">
        <v>13.01</v>
      </c>
      <c r="S70" s="203">
        <v>8</v>
      </c>
      <c r="T70" s="203">
        <v>0</v>
      </c>
      <c r="U70" s="203">
        <v>24.72</v>
      </c>
      <c r="V70" s="203">
        <v>4.6900000000000004</v>
      </c>
      <c r="W70" s="203">
        <v>13.55</v>
      </c>
      <c r="X70" s="203">
        <v>43.37</v>
      </c>
      <c r="Y70" s="203">
        <v>0</v>
      </c>
      <c r="Z70">
        <v>0</v>
      </c>
      <c r="AA70" s="203">
        <v>10.84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58.71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74.87</v>
      </c>
      <c r="AQ70" s="203">
        <v>26.66</v>
      </c>
      <c r="AR70" s="203">
        <v>24.7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6.98</v>
      </c>
      <c r="L71" s="203">
        <v>314.58999999999997</v>
      </c>
      <c r="M71" s="203">
        <v>22.3</v>
      </c>
      <c r="N71" s="203">
        <v>35.119999999999997</v>
      </c>
      <c r="O71" s="203">
        <v>0</v>
      </c>
      <c r="P71" s="203">
        <v>29.01</v>
      </c>
      <c r="Q71" s="203">
        <v>5.96</v>
      </c>
      <c r="R71" s="203">
        <v>13.01</v>
      </c>
      <c r="S71" s="203">
        <v>8</v>
      </c>
      <c r="T71" s="203">
        <v>0</v>
      </c>
      <c r="U71" s="203">
        <v>24.72</v>
      </c>
      <c r="V71" s="203">
        <v>4.6900000000000004</v>
      </c>
      <c r="W71" s="203">
        <v>13.48</v>
      </c>
      <c r="X71" s="203">
        <v>42.58</v>
      </c>
      <c r="Y71" s="203">
        <v>0</v>
      </c>
      <c r="Z71">
        <v>0</v>
      </c>
      <c r="AA71" s="203">
        <v>10.84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58.71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74.87</v>
      </c>
      <c r="AQ71" s="203">
        <v>26.67</v>
      </c>
      <c r="AR71" s="203">
        <v>24.59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9.36</v>
      </c>
      <c r="L72" s="203">
        <v>384.68</v>
      </c>
      <c r="M72" s="203">
        <v>27.21</v>
      </c>
      <c r="N72" s="203">
        <v>35.119999999999997</v>
      </c>
      <c r="O72" s="203">
        <v>0</v>
      </c>
      <c r="P72" s="203">
        <v>29.01</v>
      </c>
      <c r="Q72" s="203">
        <v>5.96</v>
      </c>
      <c r="R72" s="203">
        <v>12.54</v>
      </c>
      <c r="S72" s="203">
        <v>7.71</v>
      </c>
      <c r="T72" s="203">
        <v>0</v>
      </c>
      <c r="U72" s="203">
        <v>24.72</v>
      </c>
      <c r="V72" s="203">
        <v>4.6900000000000004</v>
      </c>
      <c r="W72" s="203">
        <v>13.55</v>
      </c>
      <c r="X72" s="203">
        <v>43.37</v>
      </c>
      <c r="Y72" s="203">
        <v>0</v>
      </c>
      <c r="Z72">
        <v>0</v>
      </c>
      <c r="AA72" s="203">
        <v>10.84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58.71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74.87</v>
      </c>
      <c r="AQ72" s="203">
        <v>26.67</v>
      </c>
      <c r="AR72" s="203">
        <v>20.100000000000001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5</v>
      </c>
      <c r="L73" s="203">
        <v>408.19</v>
      </c>
      <c r="M73" s="203">
        <v>27.21</v>
      </c>
      <c r="N73" s="203">
        <v>35.119999999999997</v>
      </c>
      <c r="O73" s="203">
        <v>0</v>
      </c>
      <c r="P73" s="203">
        <v>29.01</v>
      </c>
      <c r="Q73" s="203">
        <v>5.96</v>
      </c>
      <c r="R73" s="203">
        <v>12.54</v>
      </c>
      <c r="S73" s="203">
        <v>7.71</v>
      </c>
      <c r="T73" s="203">
        <v>0</v>
      </c>
      <c r="U73" s="203">
        <v>24.72</v>
      </c>
      <c r="V73" s="203">
        <v>4.6900000000000004</v>
      </c>
      <c r="W73" s="203">
        <v>13.55</v>
      </c>
      <c r="X73" s="203">
        <v>43.37</v>
      </c>
      <c r="Y73" s="203">
        <v>0</v>
      </c>
      <c r="Z73">
        <v>0</v>
      </c>
      <c r="AA73" s="203">
        <v>10.84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58.71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74.87</v>
      </c>
      <c r="AQ73" s="203">
        <v>26.67</v>
      </c>
      <c r="AR73" s="203">
        <v>11.48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9.36</v>
      </c>
      <c r="L74" s="203">
        <v>411.55</v>
      </c>
      <c r="M74" s="203">
        <v>27.21</v>
      </c>
      <c r="N74" s="203">
        <v>35.119999999999997</v>
      </c>
      <c r="O74" s="203">
        <v>0</v>
      </c>
      <c r="P74" s="203">
        <v>29.01</v>
      </c>
      <c r="Q74" s="203">
        <v>5.96</v>
      </c>
      <c r="R74" s="203">
        <v>12.54</v>
      </c>
      <c r="S74" s="203">
        <v>7.71</v>
      </c>
      <c r="T74" s="203">
        <v>0</v>
      </c>
      <c r="U74" s="203">
        <v>24.72</v>
      </c>
      <c r="V74" s="203">
        <v>4.6900000000000004</v>
      </c>
      <c r="W74" s="203">
        <v>13.55</v>
      </c>
      <c r="X74" s="203">
        <v>43.37</v>
      </c>
      <c r="Y74" s="203">
        <v>0</v>
      </c>
      <c r="Z74">
        <v>0</v>
      </c>
      <c r="AA74" s="203">
        <v>10.84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54.39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74.87</v>
      </c>
      <c r="AQ74" s="203">
        <v>26.67</v>
      </c>
      <c r="AR74" s="203">
        <v>5.26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8.5399999999999991</v>
      </c>
      <c r="L75" s="203">
        <v>411.42</v>
      </c>
      <c r="M75" s="203">
        <v>27.21</v>
      </c>
      <c r="N75" s="203">
        <v>35.119999999999997</v>
      </c>
      <c r="O75" s="203">
        <v>0</v>
      </c>
      <c r="P75" s="203">
        <v>29.01</v>
      </c>
      <c r="Q75" s="203">
        <v>5.66</v>
      </c>
      <c r="R75" s="203">
        <v>11.61</v>
      </c>
      <c r="S75" s="203">
        <v>7.13</v>
      </c>
      <c r="T75" s="203">
        <v>0</v>
      </c>
      <c r="U75" s="203">
        <v>24.72</v>
      </c>
      <c r="V75" s="203">
        <v>4.6900000000000004</v>
      </c>
      <c r="W75" s="203">
        <v>13.55</v>
      </c>
      <c r="X75" s="203">
        <v>43.37</v>
      </c>
      <c r="Y75" s="203">
        <v>0</v>
      </c>
      <c r="Z75">
        <v>0</v>
      </c>
      <c r="AA75" s="203">
        <v>10.84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69.61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74.87</v>
      </c>
      <c r="AQ75" s="203">
        <v>26.67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9.02</v>
      </c>
      <c r="L76" s="203">
        <v>411.56</v>
      </c>
      <c r="M76" s="203">
        <v>27.21</v>
      </c>
      <c r="N76" s="203">
        <v>35.119999999999997</v>
      </c>
      <c r="O76" s="203">
        <v>0</v>
      </c>
      <c r="P76" s="203">
        <v>29.01</v>
      </c>
      <c r="Q76" s="203">
        <v>5.75</v>
      </c>
      <c r="R76" s="203">
        <v>12.54</v>
      </c>
      <c r="S76" s="203">
        <v>7.71</v>
      </c>
      <c r="T76" s="203">
        <v>0</v>
      </c>
      <c r="U76" s="203">
        <v>24.72</v>
      </c>
      <c r="V76" s="203">
        <v>4.6900000000000004</v>
      </c>
      <c r="W76" s="203">
        <v>13.55</v>
      </c>
      <c r="X76" s="203">
        <v>43.37</v>
      </c>
      <c r="Y76" s="203">
        <v>0</v>
      </c>
      <c r="Z76">
        <v>0</v>
      </c>
      <c r="AA76" s="203">
        <v>10.84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69.61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74.87</v>
      </c>
      <c r="AQ76" s="203">
        <v>26.67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9.02</v>
      </c>
      <c r="L77" s="203">
        <v>411.56</v>
      </c>
      <c r="M77" s="203">
        <v>27.21</v>
      </c>
      <c r="N77" s="203">
        <v>35.119999999999997</v>
      </c>
      <c r="O77" s="203">
        <v>0</v>
      </c>
      <c r="P77" s="203">
        <v>29.01</v>
      </c>
      <c r="Q77" s="203">
        <v>5.75</v>
      </c>
      <c r="R77" s="203">
        <v>12.54</v>
      </c>
      <c r="S77" s="203">
        <v>7.71</v>
      </c>
      <c r="T77" s="203">
        <v>0</v>
      </c>
      <c r="U77" s="203">
        <v>24.72</v>
      </c>
      <c r="V77" s="203">
        <v>4.6900000000000004</v>
      </c>
      <c r="W77" s="203">
        <v>13.55</v>
      </c>
      <c r="X77" s="203">
        <v>43.37</v>
      </c>
      <c r="Y77" s="203">
        <v>0</v>
      </c>
      <c r="Z77">
        <v>0</v>
      </c>
      <c r="AA77" s="203">
        <v>10.84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69.61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74.87</v>
      </c>
      <c r="AQ77" s="203">
        <v>26.67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9.02</v>
      </c>
      <c r="L78" s="203">
        <v>411.56</v>
      </c>
      <c r="M78" s="203">
        <v>27.21</v>
      </c>
      <c r="N78" s="203">
        <v>35.119999999999997</v>
      </c>
      <c r="O78" s="203">
        <v>0</v>
      </c>
      <c r="P78" s="203">
        <v>29.01</v>
      </c>
      <c r="Q78" s="203">
        <v>5.75</v>
      </c>
      <c r="R78" s="203">
        <v>12.54</v>
      </c>
      <c r="S78" s="203">
        <v>7.71</v>
      </c>
      <c r="T78" s="203">
        <v>0</v>
      </c>
      <c r="U78" s="203">
        <v>24.72</v>
      </c>
      <c r="V78" s="203">
        <v>4.6900000000000004</v>
      </c>
      <c r="W78" s="203">
        <v>13.55</v>
      </c>
      <c r="X78" s="203">
        <v>43.37</v>
      </c>
      <c r="Y78" s="203">
        <v>0</v>
      </c>
      <c r="Z78">
        <v>0</v>
      </c>
      <c r="AA78" s="203">
        <v>10.84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69.61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74.87</v>
      </c>
      <c r="AQ78" s="203">
        <v>26.67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9.02</v>
      </c>
      <c r="L79" s="203">
        <v>411.56</v>
      </c>
      <c r="M79" s="203">
        <v>27.21</v>
      </c>
      <c r="N79" s="203">
        <v>35.119999999999997</v>
      </c>
      <c r="O79" s="203">
        <v>0</v>
      </c>
      <c r="P79" s="203">
        <v>29.01</v>
      </c>
      <c r="Q79" s="203">
        <v>5.75</v>
      </c>
      <c r="R79" s="203">
        <v>12.54</v>
      </c>
      <c r="S79" s="203">
        <v>7.71</v>
      </c>
      <c r="T79" s="203">
        <v>0</v>
      </c>
      <c r="U79" s="203">
        <v>24.72</v>
      </c>
      <c r="V79" s="203">
        <v>4.6900000000000004</v>
      </c>
      <c r="W79" s="203">
        <v>13.55</v>
      </c>
      <c r="X79" s="203">
        <v>43.37</v>
      </c>
      <c r="Y79" s="203">
        <v>0</v>
      </c>
      <c r="Z79">
        <v>0</v>
      </c>
      <c r="AA79" s="203">
        <v>11.14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69.61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74.87</v>
      </c>
      <c r="AQ79" s="203">
        <v>26.67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9.02</v>
      </c>
      <c r="L80" s="203">
        <v>411.56</v>
      </c>
      <c r="M80" s="203">
        <v>27.21</v>
      </c>
      <c r="N80" s="203">
        <v>35.119999999999997</v>
      </c>
      <c r="O80" s="203">
        <v>0</v>
      </c>
      <c r="P80" s="203">
        <v>29.01</v>
      </c>
      <c r="Q80" s="203">
        <v>5.75</v>
      </c>
      <c r="R80" s="203">
        <v>12.54</v>
      </c>
      <c r="S80" s="203">
        <v>7.71</v>
      </c>
      <c r="T80" s="203">
        <v>0</v>
      </c>
      <c r="U80" s="203">
        <v>24.72</v>
      </c>
      <c r="V80" s="203">
        <v>4.6900000000000004</v>
      </c>
      <c r="W80" s="203">
        <v>13.55</v>
      </c>
      <c r="X80" s="203">
        <v>43.37</v>
      </c>
      <c r="Y80" s="203">
        <v>0</v>
      </c>
      <c r="Z80">
        <v>0</v>
      </c>
      <c r="AA80" s="203">
        <v>11.14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69.61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74.87</v>
      </c>
      <c r="AQ80" s="203">
        <v>26.67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9.02</v>
      </c>
      <c r="L81" s="203">
        <v>454.23</v>
      </c>
      <c r="M81" s="203">
        <v>27.21</v>
      </c>
      <c r="N81" s="203">
        <v>35.119999999999997</v>
      </c>
      <c r="O81" s="203">
        <v>0</v>
      </c>
      <c r="P81" s="203">
        <v>29.01</v>
      </c>
      <c r="Q81" s="203">
        <v>5.75</v>
      </c>
      <c r="R81" s="203">
        <v>12.54</v>
      </c>
      <c r="S81" s="203">
        <v>7.71</v>
      </c>
      <c r="T81" s="203">
        <v>0</v>
      </c>
      <c r="U81" s="203">
        <v>24.72</v>
      </c>
      <c r="V81" s="203">
        <v>4.32</v>
      </c>
      <c r="W81" s="203">
        <v>13.55</v>
      </c>
      <c r="X81" s="203">
        <v>43.37</v>
      </c>
      <c r="Y81" s="203">
        <v>0</v>
      </c>
      <c r="Z81">
        <v>0</v>
      </c>
      <c r="AA81" s="203">
        <v>11.14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69.61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74.87</v>
      </c>
      <c r="AQ81" s="203">
        <v>26.67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9.02</v>
      </c>
      <c r="L82" s="203">
        <v>454.23</v>
      </c>
      <c r="M82" s="203">
        <v>27.21</v>
      </c>
      <c r="N82" s="203">
        <v>35.119999999999997</v>
      </c>
      <c r="O82" s="203">
        <v>0</v>
      </c>
      <c r="P82" s="203">
        <v>29.01</v>
      </c>
      <c r="Q82" s="203">
        <v>5.75</v>
      </c>
      <c r="R82" s="203">
        <v>12.54</v>
      </c>
      <c r="S82" s="203">
        <v>7.71</v>
      </c>
      <c r="T82" s="203">
        <v>0</v>
      </c>
      <c r="U82" s="203">
        <v>24.72</v>
      </c>
      <c r="V82" s="203">
        <v>4.32</v>
      </c>
      <c r="W82" s="203">
        <v>13.55</v>
      </c>
      <c r="X82" s="203">
        <v>43.37</v>
      </c>
      <c r="Y82" s="203">
        <v>0</v>
      </c>
      <c r="Z82">
        <v>0</v>
      </c>
      <c r="AA82" s="203">
        <v>11.14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69.61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74.87</v>
      </c>
      <c r="AQ82" s="203">
        <v>26.67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9.02</v>
      </c>
      <c r="L83" s="203">
        <v>454.23</v>
      </c>
      <c r="M83" s="203">
        <v>27.21</v>
      </c>
      <c r="N83" s="203">
        <v>35.119999999999997</v>
      </c>
      <c r="O83" s="203">
        <v>0</v>
      </c>
      <c r="P83" s="203">
        <v>29.01</v>
      </c>
      <c r="Q83" s="203">
        <v>5.75</v>
      </c>
      <c r="R83" s="203">
        <v>12.54</v>
      </c>
      <c r="S83" s="203">
        <v>7.71</v>
      </c>
      <c r="T83" s="203">
        <v>0</v>
      </c>
      <c r="U83" s="203">
        <v>24.72</v>
      </c>
      <c r="V83" s="203">
        <v>4.32</v>
      </c>
      <c r="W83" s="203">
        <v>13.55</v>
      </c>
      <c r="X83" s="203">
        <v>43.37</v>
      </c>
      <c r="Y83" s="203">
        <v>0</v>
      </c>
      <c r="Z83">
        <v>0</v>
      </c>
      <c r="AA83" s="203">
        <v>11.14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69.61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74.87</v>
      </c>
      <c r="AQ83" s="203">
        <v>26.67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9.02</v>
      </c>
      <c r="L84" s="203">
        <v>477.62</v>
      </c>
      <c r="M84" s="203">
        <v>27.21</v>
      </c>
      <c r="N84" s="203">
        <v>35.119999999999997</v>
      </c>
      <c r="O84" s="203">
        <v>0</v>
      </c>
      <c r="P84" s="203">
        <v>29.01</v>
      </c>
      <c r="Q84" s="203">
        <v>5.75</v>
      </c>
      <c r="R84" s="203">
        <v>12.54</v>
      </c>
      <c r="S84" s="203">
        <v>7.71</v>
      </c>
      <c r="T84" s="203">
        <v>0</v>
      </c>
      <c r="U84" s="203">
        <v>24.72</v>
      </c>
      <c r="V84" s="203">
        <v>4.32</v>
      </c>
      <c r="W84" s="203">
        <v>13.55</v>
      </c>
      <c r="X84" s="203">
        <v>43.37</v>
      </c>
      <c r="Y84" s="203">
        <v>0</v>
      </c>
      <c r="Z84">
        <v>0</v>
      </c>
      <c r="AA84" s="203">
        <v>11.14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69.61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74.87</v>
      </c>
      <c r="AQ84" s="203">
        <v>26.67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9.02</v>
      </c>
      <c r="L85" s="203">
        <v>477.62</v>
      </c>
      <c r="M85" s="203">
        <v>27.21</v>
      </c>
      <c r="N85" s="203">
        <v>35.119999999999997</v>
      </c>
      <c r="O85" s="203">
        <v>0</v>
      </c>
      <c r="P85" s="203">
        <v>29.01</v>
      </c>
      <c r="Q85" s="203">
        <v>6.18</v>
      </c>
      <c r="R85" s="203">
        <v>12.54</v>
      </c>
      <c r="S85" s="203">
        <v>7.71</v>
      </c>
      <c r="T85" s="203">
        <v>0</v>
      </c>
      <c r="U85" s="203">
        <v>24.72</v>
      </c>
      <c r="V85" s="203">
        <v>4.32</v>
      </c>
      <c r="W85" s="203">
        <v>13.55</v>
      </c>
      <c r="X85" s="203">
        <v>43.37</v>
      </c>
      <c r="Y85" s="203">
        <v>0</v>
      </c>
      <c r="Z85">
        <v>0</v>
      </c>
      <c r="AA85" s="203">
        <v>11.14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68.540000000000006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74.87</v>
      </c>
      <c r="AQ85" s="203">
        <v>26.67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9.02</v>
      </c>
      <c r="L86" s="203">
        <v>477.62</v>
      </c>
      <c r="M86" s="203">
        <v>27.21</v>
      </c>
      <c r="N86" s="203">
        <v>35.119999999999997</v>
      </c>
      <c r="O86" s="203">
        <v>0</v>
      </c>
      <c r="P86" s="203">
        <v>29.01</v>
      </c>
      <c r="Q86" s="203">
        <v>6.28</v>
      </c>
      <c r="R86" s="203">
        <v>12.54</v>
      </c>
      <c r="S86" s="203">
        <v>7.71</v>
      </c>
      <c r="T86" s="203">
        <v>0</v>
      </c>
      <c r="U86" s="203">
        <v>24.72</v>
      </c>
      <c r="V86" s="203">
        <v>4.32</v>
      </c>
      <c r="W86" s="203">
        <v>13.55</v>
      </c>
      <c r="X86" s="203">
        <v>43.37</v>
      </c>
      <c r="Y86" s="203">
        <v>0</v>
      </c>
      <c r="Z86">
        <v>0</v>
      </c>
      <c r="AA86" s="203">
        <v>11.14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68.540000000000006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74.87</v>
      </c>
      <c r="AQ86" s="203">
        <v>26.67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9.02</v>
      </c>
      <c r="L87" s="203">
        <v>477.62</v>
      </c>
      <c r="M87" s="203">
        <v>27.21</v>
      </c>
      <c r="N87" s="203">
        <v>35.119999999999997</v>
      </c>
      <c r="O87" s="203">
        <v>0</v>
      </c>
      <c r="P87" s="203">
        <v>29.01</v>
      </c>
      <c r="Q87" s="203">
        <v>6.17</v>
      </c>
      <c r="R87" s="203">
        <v>12.54</v>
      </c>
      <c r="S87" s="203">
        <v>7.71</v>
      </c>
      <c r="T87" s="203">
        <v>0</v>
      </c>
      <c r="U87" s="203">
        <v>24.72</v>
      </c>
      <c r="V87" s="203">
        <v>4.32</v>
      </c>
      <c r="W87" s="203">
        <v>13.55</v>
      </c>
      <c r="X87" s="203">
        <v>43.37</v>
      </c>
      <c r="Y87" s="203">
        <v>0</v>
      </c>
      <c r="Z87">
        <v>0</v>
      </c>
      <c r="AA87" s="203">
        <v>11.14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69.61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74.87</v>
      </c>
      <c r="AQ87" s="203">
        <v>26.67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9.02</v>
      </c>
      <c r="L88" s="203">
        <v>477.62</v>
      </c>
      <c r="M88" s="203">
        <v>27.21</v>
      </c>
      <c r="N88" s="203">
        <v>35.119999999999997</v>
      </c>
      <c r="O88" s="203">
        <v>0</v>
      </c>
      <c r="P88" s="203">
        <v>29.01</v>
      </c>
      <c r="Q88" s="203">
        <v>6.17</v>
      </c>
      <c r="R88" s="203">
        <v>12.54</v>
      </c>
      <c r="S88" s="203">
        <v>7.71</v>
      </c>
      <c r="T88" s="203">
        <v>0</v>
      </c>
      <c r="U88" s="203">
        <v>24.72</v>
      </c>
      <c r="V88" s="203">
        <v>4.32</v>
      </c>
      <c r="W88" s="203">
        <v>13.55</v>
      </c>
      <c r="X88" s="203">
        <v>43.37</v>
      </c>
      <c r="Y88" s="203">
        <v>0</v>
      </c>
      <c r="Z88">
        <v>0</v>
      </c>
      <c r="AA88" s="203">
        <v>11.14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69.61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74.87</v>
      </c>
      <c r="AQ88" s="203">
        <v>26.67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9.02</v>
      </c>
      <c r="L89" s="203">
        <v>477.59</v>
      </c>
      <c r="M89" s="203">
        <v>27.21</v>
      </c>
      <c r="N89" s="203">
        <v>35.119999999999997</v>
      </c>
      <c r="O89" s="203">
        <v>0</v>
      </c>
      <c r="P89" s="203">
        <v>29.01</v>
      </c>
      <c r="Q89" s="203">
        <v>6.17</v>
      </c>
      <c r="R89" s="203">
        <v>12.54</v>
      </c>
      <c r="S89" s="203">
        <v>7.71</v>
      </c>
      <c r="T89" s="203">
        <v>0</v>
      </c>
      <c r="U89" s="203">
        <v>24.72</v>
      </c>
      <c r="V89" s="203">
        <v>4.32</v>
      </c>
      <c r="W89" s="203">
        <v>13.55</v>
      </c>
      <c r="X89" s="203">
        <v>43.37</v>
      </c>
      <c r="Y89" s="203">
        <v>0</v>
      </c>
      <c r="Z89">
        <v>0</v>
      </c>
      <c r="AA89" s="203">
        <v>11.14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68.540000000000006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74.87</v>
      </c>
      <c r="AQ89" s="203">
        <v>26.67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9.02</v>
      </c>
      <c r="L90" s="203">
        <v>477.62</v>
      </c>
      <c r="M90" s="203">
        <v>27.21</v>
      </c>
      <c r="N90" s="203">
        <v>35.119999999999997</v>
      </c>
      <c r="O90" s="203">
        <v>0</v>
      </c>
      <c r="P90" s="203">
        <v>29.01</v>
      </c>
      <c r="Q90" s="203">
        <v>6.17</v>
      </c>
      <c r="R90" s="203">
        <v>12.54</v>
      </c>
      <c r="S90" s="203">
        <v>7.71</v>
      </c>
      <c r="T90" s="203">
        <v>0</v>
      </c>
      <c r="U90" s="203">
        <v>24.72</v>
      </c>
      <c r="V90" s="203">
        <v>4.32</v>
      </c>
      <c r="W90" s="203">
        <v>13.55</v>
      </c>
      <c r="X90" s="203">
        <v>43.37</v>
      </c>
      <c r="Y90" s="203">
        <v>0</v>
      </c>
      <c r="Z90">
        <v>0</v>
      </c>
      <c r="AA90" s="203">
        <v>11.14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68.540000000000006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74.87</v>
      </c>
      <c r="AQ90" s="203">
        <v>26.67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9.02</v>
      </c>
      <c r="L91" s="203">
        <v>477.62</v>
      </c>
      <c r="M91" s="203">
        <v>27.21</v>
      </c>
      <c r="N91" s="203">
        <v>35.119999999999997</v>
      </c>
      <c r="O91" s="203">
        <v>0</v>
      </c>
      <c r="P91" s="203">
        <v>29.01</v>
      </c>
      <c r="Q91" s="203">
        <v>6.17</v>
      </c>
      <c r="R91" s="203">
        <v>12.54</v>
      </c>
      <c r="S91" s="203">
        <v>7.71</v>
      </c>
      <c r="T91" s="203">
        <v>0</v>
      </c>
      <c r="U91" s="203">
        <v>24.72</v>
      </c>
      <c r="V91" s="203">
        <v>4.32</v>
      </c>
      <c r="W91" s="203">
        <v>13.55</v>
      </c>
      <c r="X91" s="203">
        <v>43.37</v>
      </c>
      <c r="Y91" s="203">
        <v>0</v>
      </c>
      <c r="Z91">
        <v>0</v>
      </c>
      <c r="AA91" s="203">
        <v>11.44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68.540000000000006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74.87</v>
      </c>
      <c r="AQ91" s="203">
        <v>26.67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9.02</v>
      </c>
      <c r="L92" s="203">
        <v>477.62</v>
      </c>
      <c r="M92" s="203">
        <v>27.21</v>
      </c>
      <c r="N92" s="203">
        <v>35.119999999999997</v>
      </c>
      <c r="O92" s="203">
        <v>0</v>
      </c>
      <c r="P92" s="203">
        <v>29.01</v>
      </c>
      <c r="Q92" s="203">
        <v>6.17</v>
      </c>
      <c r="R92" s="203">
        <v>12.54</v>
      </c>
      <c r="S92" s="203">
        <v>7.71</v>
      </c>
      <c r="T92" s="203">
        <v>0</v>
      </c>
      <c r="U92" s="203">
        <v>24.72</v>
      </c>
      <c r="V92" s="203">
        <v>4.32</v>
      </c>
      <c r="W92" s="203">
        <v>13.55</v>
      </c>
      <c r="X92" s="203">
        <v>43.37</v>
      </c>
      <c r="Y92" s="203">
        <v>0</v>
      </c>
      <c r="Z92">
        <v>0</v>
      </c>
      <c r="AA92" s="203">
        <v>11.44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68.540000000000006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74.87</v>
      </c>
      <c r="AQ92" s="203">
        <v>26.67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9.02</v>
      </c>
      <c r="L93" s="203">
        <v>477.62</v>
      </c>
      <c r="M93" s="203">
        <v>27.21</v>
      </c>
      <c r="N93" s="203">
        <v>35.119999999999997</v>
      </c>
      <c r="O93" s="203">
        <v>0</v>
      </c>
      <c r="P93" s="203">
        <v>29.01</v>
      </c>
      <c r="Q93" s="203">
        <v>6.17</v>
      </c>
      <c r="R93" s="203">
        <v>12.54</v>
      </c>
      <c r="S93" s="203">
        <v>7.71</v>
      </c>
      <c r="T93" s="203">
        <v>0</v>
      </c>
      <c r="U93" s="203">
        <v>24.72</v>
      </c>
      <c r="V93" s="203">
        <v>4.32</v>
      </c>
      <c r="W93" s="203">
        <v>13.55</v>
      </c>
      <c r="X93" s="203">
        <v>43.37</v>
      </c>
      <c r="Y93" s="203">
        <v>0</v>
      </c>
      <c r="Z93">
        <v>0</v>
      </c>
      <c r="AA93" s="203">
        <v>11.44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68.540000000000006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74.87</v>
      </c>
      <c r="AQ93" s="203">
        <v>26.67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9.02</v>
      </c>
      <c r="L94" s="203">
        <v>477.62</v>
      </c>
      <c r="M94" s="203">
        <v>27.21</v>
      </c>
      <c r="N94" s="203">
        <v>35.119999999999997</v>
      </c>
      <c r="O94" s="203">
        <v>0</v>
      </c>
      <c r="P94" s="203">
        <v>29.01</v>
      </c>
      <c r="Q94" s="203">
        <v>6.17</v>
      </c>
      <c r="R94" s="203">
        <v>12.54</v>
      </c>
      <c r="S94" s="203">
        <v>7.71</v>
      </c>
      <c r="T94" s="203">
        <v>0</v>
      </c>
      <c r="U94" s="203">
        <v>24.72</v>
      </c>
      <c r="V94" s="203">
        <v>4.32</v>
      </c>
      <c r="W94" s="203">
        <v>13.55</v>
      </c>
      <c r="X94" s="203">
        <v>43.37</v>
      </c>
      <c r="Y94" s="203">
        <v>0</v>
      </c>
      <c r="Z94">
        <v>0</v>
      </c>
      <c r="AA94" s="203">
        <v>11.44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68.540000000000006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74.87</v>
      </c>
      <c r="AQ94" s="203">
        <v>26.67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9.02</v>
      </c>
      <c r="L95" s="203">
        <v>477.62</v>
      </c>
      <c r="M95" s="203">
        <v>27.21</v>
      </c>
      <c r="N95" s="203">
        <v>35.119999999999997</v>
      </c>
      <c r="O95" s="203">
        <v>0</v>
      </c>
      <c r="P95" s="203">
        <v>29.01</v>
      </c>
      <c r="Q95" s="203">
        <v>6.17</v>
      </c>
      <c r="R95" s="203">
        <v>12.54</v>
      </c>
      <c r="S95" s="203">
        <v>7.71</v>
      </c>
      <c r="T95" s="203">
        <v>0</v>
      </c>
      <c r="U95" s="203">
        <v>24.72</v>
      </c>
      <c r="V95" s="203">
        <v>4.32</v>
      </c>
      <c r="W95" s="203">
        <v>13.55</v>
      </c>
      <c r="X95" s="203">
        <v>43.37</v>
      </c>
      <c r="Y95" s="203">
        <v>0</v>
      </c>
      <c r="Z95">
        <v>0</v>
      </c>
      <c r="AA95" s="203">
        <v>11.44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69.61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74.87</v>
      </c>
      <c r="AQ95" s="203">
        <v>26.67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9.02</v>
      </c>
      <c r="L96" s="203">
        <v>477.62</v>
      </c>
      <c r="M96" s="203">
        <v>27.21</v>
      </c>
      <c r="N96" s="203">
        <v>35.119999999999997</v>
      </c>
      <c r="O96" s="203">
        <v>0</v>
      </c>
      <c r="P96" s="203">
        <v>29.01</v>
      </c>
      <c r="Q96" s="203">
        <v>6.17</v>
      </c>
      <c r="R96" s="203">
        <v>12.54</v>
      </c>
      <c r="S96" s="203">
        <v>7.71</v>
      </c>
      <c r="T96" s="203">
        <v>0</v>
      </c>
      <c r="U96" s="203">
        <v>24.72</v>
      </c>
      <c r="V96" s="203">
        <v>4.32</v>
      </c>
      <c r="W96" s="203">
        <v>13.55</v>
      </c>
      <c r="X96" s="203">
        <v>43.37</v>
      </c>
      <c r="Y96" s="203">
        <v>0</v>
      </c>
      <c r="Z96">
        <v>0</v>
      </c>
      <c r="AA96" s="203">
        <v>11.44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69.61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74.87</v>
      </c>
      <c r="AQ96" s="203">
        <v>26.67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9.36</v>
      </c>
      <c r="L97" s="203">
        <v>495.61</v>
      </c>
      <c r="M97" s="203">
        <v>27.21</v>
      </c>
      <c r="N97" s="203">
        <v>35.119999999999997</v>
      </c>
      <c r="O97" s="203">
        <v>0</v>
      </c>
      <c r="P97" s="203">
        <v>29.01</v>
      </c>
      <c r="Q97" s="203">
        <v>6.17</v>
      </c>
      <c r="R97" s="203">
        <v>12.54</v>
      </c>
      <c r="S97" s="203">
        <v>7.71</v>
      </c>
      <c r="T97" s="203">
        <v>0</v>
      </c>
      <c r="U97" s="203">
        <v>24.72</v>
      </c>
      <c r="V97" s="203">
        <v>4.32</v>
      </c>
      <c r="W97" s="203">
        <v>13.55</v>
      </c>
      <c r="X97" s="203">
        <v>43.37</v>
      </c>
      <c r="Y97" s="203">
        <v>0</v>
      </c>
      <c r="Z97">
        <v>0</v>
      </c>
      <c r="AA97" s="203">
        <v>11.44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69.61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74.87</v>
      </c>
      <c r="AQ97" s="203">
        <v>26.67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9.36</v>
      </c>
      <c r="L98" s="203">
        <v>495.61</v>
      </c>
      <c r="M98" s="203">
        <v>27.21</v>
      </c>
      <c r="N98" s="203">
        <v>35.119999999999997</v>
      </c>
      <c r="O98" s="203">
        <v>0</v>
      </c>
      <c r="P98" s="203">
        <v>29.01</v>
      </c>
      <c r="Q98" s="203">
        <v>6.17</v>
      </c>
      <c r="R98" s="203">
        <v>12.54</v>
      </c>
      <c r="S98" s="203">
        <v>7.71</v>
      </c>
      <c r="T98" s="203">
        <v>0</v>
      </c>
      <c r="U98" s="203">
        <v>24.72</v>
      </c>
      <c r="V98" s="203">
        <v>4.32</v>
      </c>
      <c r="W98" s="203">
        <v>13.55</v>
      </c>
      <c r="X98" s="203">
        <v>43.37</v>
      </c>
      <c r="Y98" s="203">
        <v>0</v>
      </c>
      <c r="Z98">
        <v>0</v>
      </c>
      <c r="AA98" s="203">
        <v>11.44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69.61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74.87</v>
      </c>
      <c r="AQ98" s="203">
        <v>26.67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0.17726499999999992</v>
      </c>
      <c r="L99">
        <f t="shared" si="0"/>
        <v>9.6878200000000039</v>
      </c>
      <c r="M99">
        <f t="shared" si="0"/>
        <v>0.64365500000000064</v>
      </c>
      <c r="N99">
        <f t="shared" si="0"/>
        <v>0.82951499999999856</v>
      </c>
      <c r="O99">
        <f t="shared" si="0"/>
        <v>0</v>
      </c>
      <c r="P99">
        <f t="shared" si="0"/>
        <v>0.6846850000000011</v>
      </c>
      <c r="Q99">
        <f t="shared" si="0"/>
        <v>0.12470750000000001</v>
      </c>
      <c r="R99">
        <f t="shared" si="0"/>
        <v>0.25387249999999989</v>
      </c>
      <c r="S99">
        <f t="shared" si="0"/>
        <v>0.16192500000000012</v>
      </c>
      <c r="T99">
        <f t="shared" si="0"/>
        <v>0</v>
      </c>
      <c r="U99">
        <f t="shared" si="0"/>
        <v>0.59182249999999959</v>
      </c>
      <c r="V99">
        <f t="shared" si="0"/>
        <v>0.10541999999999993</v>
      </c>
      <c r="W99">
        <f t="shared" si="0"/>
        <v>0.27960499999999977</v>
      </c>
      <c r="X99">
        <f t="shared" si="0"/>
        <v>0.89178249999999915</v>
      </c>
      <c r="Y99">
        <f t="shared" si="0"/>
        <v>0</v>
      </c>
      <c r="Z99">
        <f t="shared" si="0"/>
        <v>0</v>
      </c>
      <c r="AA99">
        <f t="shared" si="0"/>
        <v>0.26960500000000015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1.4800099999999994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1.5208849999999996</v>
      </c>
      <c r="AQ99">
        <f t="shared" si="0"/>
        <v>0.52804500000000054</v>
      </c>
      <c r="AR99">
        <f t="shared" si="0"/>
        <v>0.26394750000000017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1.91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19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1.91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19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1.91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19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1.91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19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1.91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19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1.91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19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1.91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19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1.91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19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1.91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19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1.91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19.690000000000001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1.91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19.690000000000001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1.91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19.690000000000001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1.91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19.690000000000001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1.91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19.690000000000001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1.91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19.690000000000001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1.91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19.690000000000001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1.91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19.690000000000001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1.91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19.690000000000001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1.91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19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1.91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19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1.91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19.690000000000001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1.91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19.690000000000001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1.91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19.690000000000001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1.91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19.690000000000001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1.91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19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1.91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19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1.91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19.690000000000001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1.91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19.690000000000001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1.91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19.690000000000001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1.91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19.690000000000001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1.91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19.690000000000001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1.91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19.690000000000001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1.91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19.690000000000001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1.91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19.690000000000001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1.91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19.690000000000001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1.91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19.690000000000001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1.91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19.690000000000001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1.91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19.690000000000001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1.91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19.690000000000001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1.91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19.690000000000001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1.91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19.690000000000001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1.86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19.690000000000001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1.86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19.690000000000001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1.86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19.690000000000001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1.86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19.690000000000001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1.86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19.690000000000001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1.86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19.690000000000001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1.86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19.690000000000001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1.86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19.690000000000001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1.86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19.690000000000001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1.86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19.690000000000001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1.86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19.690000000000001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1.86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19.690000000000001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1.86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19.690000000000001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1.86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19.690000000000001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1.86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19.690000000000001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1.81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19.690000000000001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1.81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19.690000000000001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1.81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19.690000000000001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1.81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19.690000000000001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1.81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19.690000000000001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1.81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19.690000000000001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1.81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19.690000000000001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1.83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19.690000000000001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1.83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19.690000000000001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1.81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19.690000000000001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1.81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19.690000000000001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1.81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19.690000000000001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1.81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19.690000000000001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1.81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19.690000000000001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1.81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19.690000000000001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1.81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19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1.81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19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1.81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19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1.81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19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1.81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19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1.86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19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1.86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19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1.86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19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1.86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19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1.86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19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1.86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19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1.86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18.71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1.86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18.71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1.86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19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1.86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19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1.86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18.71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1.86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18.71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1.91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18.71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1.91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18.71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1.91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18.71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1.91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18.71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1.91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19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1.91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19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1.91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19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1.91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19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4.5012500000000018E-2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0.46542500000000064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0</v>
      </c>
      <c r="AH3" s="203">
        <v>0</v>
      </c>
      <c r="AI3" s="203">
        <v>5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>
        <v>0</v>
      </c>
      <c r="AP3" s="203">
        <v>0</v>
      </c>
      <c r="AQ3" s="203">
        <v>0</v>
      </c>
      <c r="AR3" s="203">
        <v>0</v>
      </c>
      <c r="AS3" s="203">
        <v>0</v>
      </c>
      <c r="AT3">
        <v>0</v>
      </c>
      <c r="AU3">
        <v>0</v>
      </c>
      <c r="AV3" s="203">
        <v>0</v>
      </c>
      <c r="AW3" s="203">
        <v>0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0</v>
      </c>
      <c r="AH4" s="203">
        <v>0</v>
      </c>
      <c r="AI4" s="203">
        <v>5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>
        <v>0</v>
      </c>
      <c r="AP4" s="203">
        <v>0</v>
      </c>
      <c r="AQ4" s="203">
        <v>0</v>
      </c>
      <c r="AR4" s="203">
        <v>0</v>
      </c>
      <c r="AS4" s="203">
        <v>0</v>
      </c>
      <c r="AT4">
        <v>0</v>
      </c>
      <c r="AU4">
        <v>0</v>
      </c>
      <c r="AV4" s="203">
        <v>0</v>
      </c>
      <c r="AW4" s="203">
        <v>0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0</v>
      </c>
      <c r="AH5" s="203">
        <v>0</v>
      </c>
      <c r="AI5" s="203">
        <v>5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>
        <v>0</v>
      </c>
      <c r="AP5" s="203">
        <v>0</v>
      </c>
      <c r="AQ5" s="203">
        <v>0</v>
      </c>
      <c r="AR5" s="203">
        <v>0</v>
      </c>
      <c r="AS5" s="203">
        <v>0</v>
      </c>
      <c r="AT5">
        <v>0</v>
      </c>
      <c r="AU5">
        <v>0</v>
      </c>
      <c r="AV5" s="203">
        <v>0</v>
      </c>
      <c r="AW5" s="203">
        <v>0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0</v>
      </c>
      <c r="AH6" s="203">
        <v>0</v>
      </c>
      <c r="AI6" s="203">
        <v>5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>
        <v>0</v>
      </c>
      <c r="AP6" s="203">
        <v>0</v>
      </c>
      <c r="AQ6" s="203">
        <v>0</v>
      </c>
      <c r="AR6" s="203">
        <v>0</v>
      </c>
      <c r="AS6" s="203">
        <v>0</v>
      </c>
      <c r="AT6">
        <v>0</v>
      </c>
      <c r="AU6">
        <v>0</v>
      </c>
      <c r="AV6" s="203">
        <v>0</v>
      </c>
      <c r="AW6" s="203">
        <v>0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0</v>
      </c>
      <c r="AH7" s="203">
        <v>0</v>
      </c>
      <c r="AI7" s="203">
        <v>5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>
        <v>0</v>
      </c>
      <c r="AP7" s="203">
        <v>0</v>
      </c>
      <c r="AQ7" s="203">
        <v>0</v>
      </c>
      <c r="AR7" s="203">
        <v>0</v>
      </c>
      <c r="AS7" s="203">
        <v>0</v>
      </c>
      <c r="AT7">
        <v>0</v>
      </c>
      <c r="AU7">
        <v>0</v>
      </c>
      <c r="AV7" s="203">
        <v>0</v>
      </c>
      <c r="AW7" s="203">
        <v>0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0</v>
      </c>
      <c r="AH8" s="203">
        <v>0</v>
      </c>
      <c r="AI8" s="203">
        <v>5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>
        <v>0</v>
      </c>
      <c r="AP8" s="203">
        <v>0</v>
      </c>
      <c r="AQ8" s="203">
        <v>0</v>
      </c>
      <c r="AR8" s="203">
        <v>0</v>
      </c>
      <c r="AS8" s="203">
        <v>0</v>
      </c>
      <c r="AT8">
        <v>0</v>
      </c>
      <c r="AU8">
        <v>0</v>
      </c>
      <c r="AV8" s="203">
        <v>0</v>
      </c>
      <c r="AW8" s="203">
        <v>0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0</v>
      </c>
      <c r="AH9" s="203">
        <v>0</v>
      </c>
      <c r="AI9" s="203">
        <v>5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>
        <v>0</v>
      </c>
      <c r="AP9" s="203">
        <v>0</v>
      </c>
      <c r="AQ9" s="203">
        <v>0</v>
      </c>
      <c r="AR9" s="203">
        <v>0</v>
      </c>
      <c r="AS9" s="203">
        <v>0</v>
      </c>
      <c r="AT9">
        <v>0</v>
      </c>
      <c r="AU9">
        <v>0</v>
      </c>
      <c r="AV9" s="203">
        <v>0</v>
      </c>
      <c r="AW9" s="203">
        <v>0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0</v>
      </c>
      <c r="AH10" s="203">
        <v>0</v>
      </c>
      <c r="AI10" s="203">
        <v>5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>
        <v>0</v>
      </c>
      <c r="AP10" s="203">
        <v>0</v>
      </c>
      <c r="AQ10" s="203">
        <v>0</v>
      </c>
      <c r="AR10" s="203">
        <v>0</v>
      </c>
      <c r="AS10" s="203">
        <v>0</v>
      </c>
      <c r="AT10">
        <v>0</v>
      </c>
      <c r="AU10">
        <v>0</v>
      </c>
      <c r="AV10" s="203">
        <v>0</v>
      </c>
      <c r="AW10" s="203">
        <v>0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0</v>
      </c>
      <c r="AH11" s="203">
        <v>0</v>
      </c>
      <c r="AI11" s="203">
        <v>5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>
        <v>0</v>
      </c>
      <c r="AP11" s="203">
        <v>0</v>
      </c>
      <c r="AQ11" s="203">
        <v>0</v>
      </c>
      <c r="AR11" s="203">
        <v>0</v>
      </c>
      <c r="AS11" s="203">
        <v>0</v>
      </c>
      <c r="AT11">
        <v>0</v>
      </c>
      <c r="AU11">
        <v>0</v>
      </c>
      <c r="AV11" s="203">
        <v>0</v>
      </c>
      <c r="AW11" s="203">
        <v>0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0</v>
      </c>
      <c r="AH12" s="203">
        <v>0</v>
      </c>
      <c r="AI12" s="203">
        <v>5</v>
      </c>
      <c r="AJ12" s="203">
        <v>0</v>
      </c>
      <c r="AK12" s="203">
        <v>0</v>
      </c>
      <c r="AL12" s="203">
        <v>0</v>
      </c>
      <c r="AM12" s="203">
        <v>0</v>
      </c>
      <c r="AN12" s="203">
        <v>0</v>
      </c>
      <c r="AO12">
        <v>0</v>
      </c>
      <c r="AP12" s="203">
        <v>0</v>
      </c>
      <c r="AQ12" s="203">
        <v>0</v>
      </c>
      <c r="AR12" s="203">
        <v>0</v>
      </c>
      <c r="AS12" s="203">
        <v>0</v>
      </c>
      <c r="AT12">
        <v>0</v>
      </c>
      <c r="AU12">
        <v>0</v>
      </c>
      <c r="AV12" s="203">
        <v>0</v>
      </c>
      <c r="AW12" s="203">
        <v>0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0</v>
      </c>
      <c r="AH13" s="203">
        <v>0</v>
      </c>
      <c r="AI13" s="203">
        <v>5</v>
      </c>
      <c r="AJ13" s="203">
        <v>0</v>
      </c>
      <c r="AK13" s="203">
        <v>0</v>
      </c>
      <c r="AL13" s="203">
        <v>0</v>
      </c>
      <c r="AM13" s="203">
        <v>0</v>
      </c>
      <c r="AN13" s="203">
        <v>0</v>
      </c>
      <c r="AO13">
        <v>0</v>
      </c>
      <c r="AP13" s="203">
        <v>0</v>
      </c>
      <c r="AQ13" s="203">
        <v>0</v>
      </c>
      <c r="AR13" s="203">
        <v>0</v>
      </c>
      <c r="AS13" s="203">
        <v>0</v>
      </c>
      <c r="AT13">
        <v>0</v>
      </c>
      <c r="AU13">
        <v>0</v>
      </c>
      <c r="AV13" s="203">
        <v>0</v>
      </c>
      <c r="AW13" s="203">
        <v>0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0</v>
      </c>
      <c r="AH14" s="203">
        <v>0</v>
      </c>
      <c r="AI14" s="203">
        <v>5</v>
      </c>
      <c r="AJ14" s="203">
        <v>0</v>
      </c>
      <c r="AK14" s="203">
        <v>0</v>
      </c>
      <c r="AL14" s="203">
        <v>0</v>
      </c>
      <c r="AM14" s="203">
        <v>0</v>
      </c>
      <c r="AN14" s="203">
        <v>0</v>
      </c>
      <c r="AO14">
        <v>0</v>
      </c>
      <c r="AP14" s="203">
        <v>0</v>
      </c>
      <c r="AQ14" s="203">
        <v>0</v>
      </c>
      <c r="AR14" s="203">
        <v>0</v>
      </c>
      <c r="AS14" s="203">
        <v>0</v>
      </c>
      <c r="AT14">
        <v>0</v>
      </c>
      <c r="AU14">
        <v>0</v>
      </c>
      <c r="AV14" s="203">
        <v>0</v>
      </c>
      <c r="AW14" s="203">
        <v>0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0</v>
      </c>
      <c r="AH15" s="203">
        <v>0</v>
      </c>
      <c r="AI15" s="203">
        <v>5</v>
      </c>
      <c r="AJ15" s="203">
        <v>0</v>
      </c>
      <c r="AK15" s="203">
        <v>0</v>
      </c>
      <c r="AL15" s="203">
        <v>0</v>
      </c>
      <c r="AM15" s="203">
        <v>0</v>
      </c>
      <c r="AN15" s="203">
        <v>0</v>
      </c>
      <c r="AO15">
        <v>0</v>
      </c>
      <c r="AP15" s="203">
        <v>0</v>
      </c>
      <c r="AQ15" s="203">
        <v>0</v>
      </c>
      <c r="AR15" s="203">
        <v>0</v>
      </c>
      <c r="AS15" s="203">
        <v>0</v>
      </c>
      <c r="AT15">
        <v>0</v>
      </c>
      <c r="AU15">
        <v>0</v>
      </c>
      <c r="AV15" s="203">
        <v>0</v>
      </c>
      <c r="AW15" s="203">
        <v>0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0</v>
      </c>
      <c r="AH16" s="203">
        <v>0</v>
      </c>
      <c r="AI16" s="203">
        <v>5</v>
      </c>
      <c r="AJ16" s="203">
        <v>0</v>
      </c>
      <c r="AK16" s="203">
        <v>0</v>
      </c>
      <c r="AL16" s="203">
        <v>0</v>
      </c>
      <c r="AM16" s="203">
        <v>0</v>
      </c>
      <c r="AN16" s="203">
        <v>0</v>
      </c>
      <c r="AO16">
        <v>0</v>
      </c>
      <c r="AP16" s="203">
        <v>0</v>
      </c>
      <c r="AQ16" s="203">
        <v>0</v>
      </c>
      <c r="AR16" s="203">
        <v>0</v>
      </c>
      <c r="AS16" s="203">
        <v>0</v>
      </c>
      <c r="AT16">
        <v>0</v>
      </c>
      <c r="AU16">
        <v>0</v>
      </c>
      <c r="AV16" s="203">
        <v>0</v>
      </c>
      <c r="AW16" s="203">
        <v>0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0</v>
      </c>
      <c r="AH17" s="203">
        <v>0</v>
      </c>
      <c r="AI17" s="203">
        <v>5</v>
      </c>
      <c r="AJ17" s="203">
        <v>0</v>
      </c>
      <c r="AK17" s="203">
        <v>0</v>
      </c>
      <c r="AL17" s="203">
        <v>0</v>
      </c>
      <c r="AM17" s="203">
        <v>0</v>
      </c>
      <c r="AN17" s="203">
        <v>0</v>
      </c>
      <c r="AO17">
        <v>0</v>
      </c>
      <c r="AP17" s="203">
        <v>0</v>
      </c>
      <c r="AQ17" s="203">
        <v>0</v>
      </c>
      <c r="AR17" s="203">
        <v>0</v>
      </c>
      <c r="AS17" s="203">
        <v>0</v>
      </c>
      <c r="AT17">
        <v>0</v>
      </c>
      <c r="AU17">
        <v>0</v>
      </c>
      <c r="AV17" s="203">
        <v>0</v>
      </c>
      <c r="AW17" s="203">
        <v>0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0</v>
      </c>
      <c r="AH18" s="203">
        <v>0</v>
      </c>
      <c r="AI18" s="203">
        <v>5</v>
      </c>
      <c r="AJ18" s="203">
        <v>0</v>
      </c>
      <c r="AK18" s="203">
        <v>0</v>
      </c>
      <c r="AL18" s="203">
        <v>0</v>
      </c>
      <c r="AM18" s="203">
        <v>0</v>
      </c>
      <c r="AN18" s="203">
        <v>0</v>
      </c>
      <c r="AO18">
        <v>0</v>
      </c>
      <c r="AP18" s="203">
        <v>0</v>
      </c>
      <c r="AQ18" s="203">
        <v>0</v>
      </c>
      <c r="AR18" s="203">
        <v>0</v>
      </c>
      <c r="AS18" s="203">
        <v>0</v>
      </c>
      <c r="AT18">
        <v>0</v>
      </c>
      <c r="AU18">
        <v>0</v>
      </c>
      <c r="AV18" s="203">
        <v>0</v>
      </c>
      <c r="AW18" s="203">
        <v>0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0</v>
      </c>
      <c r="AH19" s="203">
        <v>0</v>
      </c>
      <c r="AI19" s="203">
        <v>5</v>
      </c>
      <c r="AJ19" s="203">
        <v>0</v>
      </c>
      <c r="AK19" s="203">
        <v>0</v>
      </c>
      <c r="AL19" s="203">
        <v>0</v>
      </c>
      <c r="AM19" s="203">
        <v>0</v>
      </c>
      <c r="AN19" s="203">
        <v>0</v>
      </c>
      <c r="AO19">
        <v>0</v>
      </c>
      <c r="AP19" s="203">
        <v>0</v>
      </c>
      <c r="AQ19" s="203">
        <v>0</v>
      </c>
      <c r="AR19" s="203">
        <v>0</v>
      </c>
      <c r="AS19" s="203">
        <v>0</v>
      </c>
      <c r="AT19">
        <v>0</v>
      </c>
      <c r="AU19">
        <v>0</v>
      </c>
      <c r="AV19" s="203">
        <v>0</v>
      </c>
      <c r="AW19" s="203">
        <v>0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0</v>
      </c>
      <c r="AH20" s="203">
        <v>0</v>
      </c>
      <c r="AI20" s="203">
        <v>5</v>
      </c>
      <c r="AJ20" s="203">
        <v>0</v>
      </c>
      <c r="AK20" s="203">
        <v>0</v>
      </c>
      <c r="AL20" s="203">
        <v>0</v>
      </c>
      <c r="AM20" s="203">
        <v>0</v>
      </c>
      <c r="AN20" s="203">
        <v>0</v>
      </c>
      <c r="AO20">
        <v>0</v>
      </c>
      <c r="AP20" s="203">
        <v>0</v>
      </c>
      <c r="AQ20" s="203">
        <v>0</v>
      </c>
      <c r="AR20" s="203">
        <v>0</v>
      </c>
      <c r="AS20" s="203">
        <v>0</v>
      </c>
      <c r="AT20">
        <v>0</v>
      </c>
      <c r="AU20">
        <v>0</v>
      </c>
      <c r="AV20" s="203">
        <v>0</v>
      </c>
      <c r="AW20" s="203">
        <v>0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0</v>
      </c>
      <c r="AH21" s="203">
        <v>0</v>
      </c>
      <c r="AI21" s="203">
        <v>5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>
        <v>0</v>
      </c>
      <c r="AP21" s="203">
        <v>0</v>
      </c>
      <c r="AQ21" s="203">
        <v>0</v>
      </c>
      <c r="AR21" s="203">
        <v>0</v>
      </c>
      <c r="AS21" s="203">
        <v>0</v>
      </c>
      <c r="AT21">
        <v>0</v>
      </c>
      <c r="AU21">
        <v>0</v>
      </c>
      <c r="AV21" s="203">
        <v>0</v>
      </c>
      <c r="AW21" s="203">
        <v>0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0</v>
      </c>
      <c r="AH22" s="203">
        <v>0</v>
      </c>
      <c r="AI22" s="203">
        <v>5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>
        <v>0</v>
      </c>
      <c r="AP22" s="203">
        <v>0</v>
      </c>
      <c r="AQ22" s="203">
        <v>0</v>
      </c>
      <c r="AR22" s="203">
        <v>0</v>
      </c>
      <c r="AS22" s="203">
        <v>0</v>
      </c>
      <c r="AT22">
        <v>0</v>
      </c>
      <c r="AU22">
        <v>0</v>
      </c>
      <c r="AV22" s="203">
        <v>0</v>
      </c>
      <c r="AW22" s="203">
        <v>0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0</v>
      </c>
      <c r="AH23" s="203">
        <v>0</v>
      </c>
      <c r="AI23" s="203">
        <v>5</v>
      </c>
      <c r="AJ23" s="203">
        <v>0</v>
      </c>
      <c r="AK23" s="203">
        <v>0</v>
      </c>
      <c r="AL23" s="203">
        <v>0</v>
      </c>
      <c r="AM23" s="203">
        <v>0</v>
      </c>
      <c r="AN23" s="203">
        <v>0</v>
      </c>
      <c r="AO23">
        <v>0</v>
      </c>
      <c r="AP23" s="203">
        <v>0</v>
      </c>
      <c r="AQ23" s="203">
        <v>0</v>
      </c>
      <c r="AR23" s="203">
        <v>0</v>
      </c>
      <c r="AS23" s="203">
        <v>0</v>
      </c>
      <c r="AT23">
        <v>0</v>
      </c>
      <c r="AU23">
        <v>0</v>
      </c>
      <c r="AV23" s="203">
        <v>0</v>
      </c>
      <c r="AW23" s="203">
        <v>0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0</v>
      </c>
      <c r="AH24" s="203">
        <v>0</v>
      </c>
      <c r="AI24" s="203">
        <v>5</v>
      </c>
      <c r="AJ24" s="203">
        <v>0</v>
      </c>
      <c r="AK24" s="203">
        <v>0</v>
      </c>
      <c r="AL24" s="203">
        <v>0</v>
      </c>
      <c r="AM24" s="203">
        <v>0</v>
      </c>
      <c r="AN24" s="203">
        <v>0</v>
      </c>
      <c r="AO24">
        <v>0</v>
      </c>
      <c r="AP24" s="203">
        <v>0</v>
      </c>
      <c r="AQ24" s="203">
        <v>0</v>
      </c>
      <c r="AR24" s="203">
        <v>0</v>
      </c>
      <c r="AS24" s="203">
        <v>0</v>
      </c>
      <c r="AT24">
        <v>0</v>
      </c>
      <c r="AU24">
        <v>0</v>
      </c>
      <c r="AV24" s="203">
        <v>0</v>
      </c>
      <c r="AW24" s="203">
        <v>0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0</v>
      </c>
      <c r="AH25" s="203">
        <v>0</v>
      </c>
      <c r="AI25" s="203">
        <v>5</v>
      </c>
      <c r="AJ25" s="203">
        <v>0</v>
      </c>
      <c r="AK25" s="203">
        <v>0</v>
      </c>
      <c r="AL25" s="203">
        <v>0</v>
      </c>
      <c r="AM25" s="203">
        <v>0</v>
      </c>
      <c r="AN25" s="203">
        <v>0</v>
      </c>
      <c r="AO25">
        <v>0</v>
      </c>
      <c r="AP25" s="203">
        <v>0</v>
      </c>
      <c r="AQ25" s="203">
        <v>0</v>
      </c>
      <c r="AR25" s="203">
        <v>0</v>
      </c>
      <c r="AS25" s="203">
        <v>0</v>
      </c>
      <c r="AT25">
        <v>0</v>
      </c>
      <c r="AU25">
        <v>0</v>
      </c>
      <c r="AV25" s="203">
        <v>0</v>
      </c>
      <c r="AW25" s="203">
        <v>0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0</v>
      </c>
      <c r="AH26" s="203">
        <v>0</v>
      </c>
      <c r="AI26" s="203">
        <v>5</v>
      </c>
      <c r="AJ26" s="203">
        <v>0</v>
      </c>
      <c r="AK26" s="203">
        <v>0</v>
      </c>
      <c r="AL26" s="203">
        <v>0</v>
      </c>
      <c r="AM26" s="203">
        <v>0</v>
      </c>
      <c r="AN26" s="203">
        <v>0</v>
      </c>
      <c r="AO26">
        <v>0</v>
      </c>
      <c r="AP26" s="203">
        <v>0</v>
      </c>
      <c r="AQ26" s="203">
        <v>0</v>
      </c>
      <c r="AR26" s="203">
        <v>0</v>
      </c>
      <c r="AS26" s="203">
        <v>0</v>
      </c>
      <c r="AT26">
        <v>0</v>
      </c>
      <c r="AU26">
        <v>0</v>
      </c>
      <c r="AV26" s="203">
        <v>0</v>
      </c>
      <c r="AW26" s="203">
        <v>0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0</v>
      </c>
      <c r="AH27" s="203">
        <v>0</v>
      </c>
      <c r="AI27" s="203">
        <v>5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>
        <v>0</v>
      </c>
      <c r="AP27" s="203">
        <v>0</v>
      </c>
      <c r="AQ27" s="203">
        <v>0</v>
      </c>
      <c r="AR27" s="203">
        <v>0</v>
      </c>
      <c r="AS27" s="203">
        <v>0</v>
      </c>
      <c r="AT27">
        <v>0</v>
      </c>
      <c r="AU27">
        <v>0</v>
      </c>
      <c r="AV27" s="203">
        <v>0</v>
      </c>
      <c r="AW27" s="203">
        <v>0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0</v>
      </c>
      <c r="AH28" s="203">
        <v>0</v>
      </c>
      <c r="AI28" s="203">
        <v>5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>
        <v>0</v>
      </c>
      <c r="AP28" s="203">
        <v>0</v>
      </c>
      <c r="AQ28" s="203">
        <v>0</v>
      </c>
      <c r="AR28" s="203">
        <v>0</v>
      </c>
      <c r="AS28" s="203">
        <v>0</v>
      </c>
      <c r="AT28">
        <v>0</v>
      </c>
      <c r="AU28">
        <v>0</v>
      </c>
      <c r="AV28" s="203">
        <v>0</v>
      </c>
      <c r="AW28" s="203">
        <v>0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0</v>
      </c>
      <c r="AH29" s="203">
        <v>0</v>
      </c>
      <c r="AI29" s="203">
        <v>5</v>
      </c>
      <c r="AJ29" s="203">
        <v>0</v>
      </c>
      <c r="AK29" s="203">
        <v>0</v>
      </c>
      <c r="AL29" s="203">
        <v>0</v>
      </c>
      <c r="AM29" s="203">
        <v>0</v>
      </c>
      <c r="AN29" s="203">
        <v>0</v>
      </c>
      <c r="AO29">
        <v>0</v>
      </c>
      <c r="AP29" s="203">
        <v>0</v>
      </c>
      <c r="AQ29" s="203">
        <v>0</v>
      </c>
      <c r="AR29" s="203">
        <v>0</v>
      </c>
      <c r="AS29" s="203">
        <v>0</v>
      </c>
      <c r="AT29">
        <v>0</v>
      </c>
      <c r="AU29">
        <v>0</v>
      </c>
      <c r="AV29" s="203">
        <v>0</v>
      </c>
      <c r="AW29" s="203">
        <v>0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0</v>
      </c>
      <c r="AH30" s="203">
        <v>0</v>
      </c>
      <c r="AI30" s="203">
        <v>5</v>
      </c>
      <c r="AJ30" s="203">
        <v>0</v>
      </c>
      <c r="AK30" s="203">
        <v>0</v>
      </c>
      <c r="AL30" s="203">
        <v>0</v>
      </c>
      <c r="AM30" s="203">
        <v>0</v>
      </c>
      <c r="AN30" s="203">
        <v>0</v>
      </c>
      <c r="AO30">
        <v>0</v>
      </c>
      <c r="AP30" s="203">
        <v>0</v>
      </c>
      <c r="AQ30" s="203">
        <v>0</v>
      </c>
      <c r="AR30" s="203">
        <v>0</v>
      </c>
      <c r="AS30" s="203">
        <v>0</v>
      </c>
      <c r="AT30">
        <v>0</v>
      </c>
      <c r="AU30">
        <v>0</v>
      </c>
      <c r="AV30" s="203">
        <v>0</v>
      </c>
      <c r="AW30" s="203">
        <v>0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0</v>
      </c>
      <c r="AH31" s="203">
        <v>0</v>
      </c>
      <c r="AI31" s="203">
        <v>5</v>
      </c>
      <c r="AJ31" s="203">
        <v>0</v>
      </c>
      <c r="AK31" s="203">
        <v>0</v>
      </c>
      <c r="AL31" s="203">
        <v>0</v>
      </c>
      <c r="AM31" s="203">
        <v>0</v>
      </c>
      <c r="AN31" s="203">
        <v>0</v>
      </c>
      <c r="AO31">
        <v>0</v>
      </c>
      <c r="AP31" s="203">
        <v>0</v>
      </c>
      <c r="AQ31" s="203">
        <v>0</v>
      </c>
      <c r="AR31" s="203">
        <v>0</v>
      </c>
      <c r="AS31" s="203">
        <v>0</v>
      </c>
      <c r="AT31">
        <v>0</v>
      </c>
      <c r="AU31">
        <v>0</v>
      </c>
      <c r="AV31" s="203">
        <v>0</v>
      </c>
      <c r="AW31" s="203">
        <v>0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0</v>
      </c>
      <c r="AH32" s="203">
        <v>0</v>
      </c>
      <c r="AI32" s="203">
        <v>5</v>
      </c>
      <c r="AJ32" s="203">
        <v>0</v>
      </c>
      <c r="AK32" s="203">
        <v>0</v>
      </c>
      <c r="AL32" s="203">
        <v>0</v>
      </c>
      <c r="AM32" s="203">
        <v>0</v>
      </c>
      <c r="AN32" s="203">
        <v>0</v>
      </c>
      <c r="AO32">
        <v>0</v>
      </c>
      <c r="AP32" s="203">
        <v>0</v>
      </c>
      <c r="AQ32" s="203">
        <v>0</v>
      </c>
      <c r="AR32" s="203">
        <v>0</v>
      </c>
      <c r="AS32" s="203">
        <v>0</v>
      </c>
      <c r="AT32">
        <v>0</v>
      </c>
      <c r="AU32">
        <v>0</v>
      </c>
      <c r="AV32" s="203">
        <v>0</v>
      </c>
      <c r="AW32" s="203">
        <v>0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0</v>
      </c>
      <c r="AH33" s="203">
        <v>0</v>
      </c>
      <c r="AI33" s="203">
        <v>5</v>
      </c>
      <c r="AJ33" s="203">
        <v>0</v>
      </c>
      <c r="AK33" s="203">
        <v>0</v>
      </c>
      <c r="AL33" s="203">
        <v>0</v>
      </c>
      <c r="AM33" s="203">
        <v>0</v>
      </c>
      <c r="AN33" s="203">
        <v>0</v>
      </c>
      <c r="AO33">
        <v>0</v>
      </c>
      <c r="AP33" s="203">
        <v>0</v>
      </c>
      <c r="AQ33" s="203">
        <v>0</v>
      </c>
      <c r="AR33" s="203">
        <v>0</v>
      </c>
      <c r="AS33" s="203">
        <v>0</v>
      </c>
      <c r="AT33">
        <v>0</v>
      </c>
      <c r="AU33">
        <v>0</v>
      </c>
      <c r="AV33" s="203">
        <v>0</v>
      </c>
      <c r="AW33" s="203">
        <v>0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0</v>
      </c>
      <c r="AH34" s="203">
        <v>0</v>
      </c>
      <c r="AI34" s="203">
        <v>5</v>
      </c>
      <c r="AJ34" s="203">
        <v>0</v>
      </c>
      <c r="AK34" s="203">
        <v>0</v>
      </c>
      <c r="AL34" s="203">
        <v>0</v>
      </c>
      <c r="AM34" s="203">
        <v>0</v>
      </c>
      <c r="AN34" s="203">
        <v>0</v>
      </c>
      <c r="AO34">
        <v>0</v>
      </c>
      <c r="AP34" s="203">
        <v>0</v>
      </c>
      <c r="AQ34" s="203">
        <v>0</v>
      </c>
      <c r="AR34" s="203">
        <v>0</v>
      </c>
      <c r="AS34" s="203">
        <v>0</v>
      </c>
      <c r="AT34">
        <v>0</v>
      </c>
      <c r="AU34">
        <v>0</v>
      </c>
      <c r="AV34" s="203">
        <v>0</v>
      </c>
      <c r="AW34" s="203">
        <v>0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0</v>
      </c>
      <c r="AH35" s="203">
        <v>0</v>
      </c>
      <c r="AI35" s="203">
        <v>5</v>
      </c>
      <c r="AJ35" s="203">
        <v>0</v>
      </c>
      <c r="AK35" s="203">
        <v>0</v>
      </c>
      <c r="AL35" s="203">
        <v>0</v>
      </c>
      <c r="AM35" s="203">
        <v>0</v>
      </c>
      <c r="AN35" s="203">
        <v>0</v>
      </c>
      <c r="AO35">
        <v>0</v>
      </c>
      <c r="AP35" s="203">
        <v>0</v>
      </c>
      <c r="AQ35" s="203">
        <v>0</v>
      </c>
      <c r="AR35" s="203">
        <v>0</v>
      </c>
      <c r="AS35" s="203">
        <v>0</v>
      </c>
      <c r="AT35">
        <v>0</v>
      </c>
      <c r="AU35">
        <v>0</v>
      </c>
      <c r="AV35" s="203">
        <v>0</v>
      </c>
      <c r="AW35" s="203">
        <v>0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0</v>
      </c>
      <c r="AH36" s="203">
        <v>0</v>
      </c>
      <c r="AI36" s="203">
        <v>5</v>
      </c>
      <c r="AJ36" s="203">
        <v>0</v>
      </c>
      <c r="AK36" s="203">
        <v>0</v>
      </c>
      <c r="AL36" s="203">
        <v>0</v>
      </c>
      <c r="AM36" s="203">
        <v>0</v>
      </c>
      <c r="AN36" s="203">
        <v>0</v>
      </c>
      <c r="AO36">
        <v>0</v>
      </c>
      <c r="AP36" s="203">
        <v>0</v>
      </c>
      <c r="AQ36" s="203">
        <v>0</v>
      </c>
      <c r="AR36" s="203">
        <v>0</v>
      </c>
      <c r="AS36" s="203">
        <v>0</v>
      </c>
      <c r="AT36">
        <v>0</v>
      </c>
      <c r="AU36">
        <v>0</v>
      </c>
      <c r="AV36" s="203">
        <v>0</v>
      </c>
      <c r="AW36" s="203">
        <v>0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0</v>
      </c>
      <c r="AH37" s="203">
        <v>0</v>
      </c>
      <c r="AI37" s="203">
        <v>5</v>
      </c>
      <c r="AJ37" s="203">
        <v>0</v>
      </c>
      <c r="AK37" s="203">
        <v>0</v>
      </c>
      <c r="AL37" s="203">
        <v>0</v>
      </c>
      <c r="AM37" s="203">
        <v>0</v>
      </c>
      <c r="AN37" s="203">
        <v>0</v>
      </c>
      <c r="AO37">
        <v>0</v>
      </c>
      <c r="AP37" s="203">
        <v>0</v>
      </c>
      <c r="AQ37" s="203">
        <v>0</v>
      </c>
      <c r="AR37" s="203">
        <v>0</v>
      </c>
      <c r="AS37" s="203">
        <v>0</v>
      </c>
      <c r="AT37">
        <v>0</v>
      </c>
      <c r="AU37">
        <v>0</v>
      </c>
      <c r="AV37" s="203">
        <v>0</v>
      </c>
      <c r="AW37" s="203">
        <v>0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0</v>
      </c>
      <c r="AH38" s="203">
        <v>0</v>
      </c>
      <c r="AI38" s="203">
        <v>5</v>
      </c>
      <c r="AJ38" s="203">
        <v>0</v>
      </c>
      <c r="AK38" s="203">
        <v>0</v>
      </c>
      <c r="AL38" s="203">
        <v>0</v>
      </c>
      <c r="AM38" s="203">
        <v>0</v>
      </c>
      <c r="AN38" s="203">
        <v>0</v>
      </c>
      <c r="AO38">
        <v>0</v>
      </c>
      <c r="AP38" s="203">
        <v>0</v>
      </c>
      <c r="AQ38" s="203">
        <v>0</v>
      </c>
      <c r="AR38" s="203">
        <v>0</v>
      </c>
      <c r="AS38" s="203">
        <v>0</v>
      </c>
      <c r="AT38">
        <v>0</v>
      </c>
      <c r="AU38">
        <v>0</v>
      </c>
      <c r="AV38" s="203">
        <v>0</v>
      </c>
      <c r="AW38" s="203">
        <v>0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0</v>
      </c>
      <c r="AH39" s="203">
        <v>0</v>
      </c>
      <c r="AI39" s="203">
        <v>5</v>
      </c>
      <c r="AJ39" s="203">
        <v>0</v>
      </c>
      <c r="AK39" s="203">
        <v>0</v>
      </c>
      <c r="AL39" s="203">
        <v>0</v>
      </c>
      <c r="AM39" s="203">
        <v>0</v>
      </c>
      <c r="AN39" s="203">
        <v>0</v>
      </c>
      <c r="AO39">
        <v>0</v>
      </c>
      <c r="AP39" s="203">
        <v>0</v>
      </c>
      <c r="AQ39" s="203">
        <v>0</v>
      </c>
      <c r="AR39" s="203">
        <v>0</v>
      </c>
      <c r="AS39" s="203">
        <v>0</v>
      </c>
      <c r="AT39">
        <v>0</v>
      </c>
      <c r="AU39">
        <v>0</v>
      </c>
      <c r="AV39" s="203">
        <v>0</v>
      </c>
      <c r="AW39" s="203">
        <v>0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0</v>
      </c>
      <c r="AH40" s="203">
        <v>0</v>
      </c>
      <c r="AI40" s="203">
        <v>5</v>
      </c>
      <c r="AJ40" s="203">
        <v>0</v>
      </c>
      <c r="AK40" s="203">
        <v>0</v>
      </c>
      <c r="AL40" s="203">
        <v>0</v>
      </c>
      <c r="AM40" s="203">
        <v>0</v>
      </c>
      <c r="AN40" s="203">
        <v>0</v>
      </c>
      <c r="AO40">
        <v>0</v>
      </c>
      <c r="AP40" s="203">
        <v>0</v>
      </c>
      <c r="AQ40" s="203">
        <v>0</v>
      </c>
      <c r="AR40" s="203">
        <v>0</v>
      </c>
      <c r="AS40" s="203">
        <v>0</v>
      </c>
      <c r="AT40">
        <v>0</v>
      </c>
      <c r="AU40">
        <v>0</v>
      </c>
      <c r="AV40" s="203">
        <v>0</v>
      </c>
      <c r="AW40" s="203">
        <v>0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0</v>
      </c>
      <c r="AH41" s="203">
        <v>0</v>
      </c>
      <c r="AI41" s="203">
        <v>5</v>
      </c>
      <c r="AJ41" s="203">
        <v>0</v>
      </c>
      <c r="AK41" s="203">
        <v>0</v>
      </c>
      <c r="AL41" s="203">
        <v>0</v>
      </c>
      <c r="AM41" s="203">
        <v>0</v>
      </c>
      <c r="AN41" s="203">
        <v>0</v>
      </c>
      <c r="AO41">
        <v>0</v>
      </c>
      <c r="AP41" s="203">
        <v>0</v>
      </c>
      <c r="AQ41" s="203">
        <v>0</v>
      </c>
      <c r="AR41" s="203">
        <v>0</v>
      </c>
      <c r="AS41" s="203">
        <v>0</v>
      </c>
      <c r="AT41">
        <v>0</v>
      </c>
      <c r="AU41">
        <v>0</v>
      </c>
      <c r="AV41" s="203">
        <v>0</v>
      </c>
      <c r="AW41" s="203">
        <v>0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0</v>
      </c>
      <c r="AH42" s="203">
        <v>0</v>
      </c>
      <c r="AI42" s="203">
        <v>5</v>
      </c>
      <c r="AJ42" s="203">
        <v>0</v>
      </c>
      <c r="AK42" s="203">
        <v>0</v>
      </c>
      <c r="AL42" s="203">
        <v>0</v>
      </c>
      <c r="AM42" s="203">
        <v>0</v>
      </c>
      <c r="AN42" s="203">
        <v>0</v>
      </c>
      <c r="AO42">
        <v>0</v>
      </c>
      <c r="AP42" s="203">
        <v>0</v>
      </c>
      <c r="AQ42" s="203">
        <v>0</v>
      </c>
      <c r="AR42" s="203">
        <v>0</v>
      </c>
      <c r="AS42" s="203">
        <v>0</v>
      </c>
      <c r="AT42">
        <v>0</v>
      </c>
      <c r="AU42">
        <v>0</v>
      </c>
      <c r="AV42" s="203">
        <v>0</v>
      </c>
      <c r="AW42" s="203">
        <v>0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0</v>
      </c>
      <c r="AH43" s="203">
        <v>0</v>
      </c>
      <c r="AI43" s="203">
        <v>5</v>
      </c>
      <c r="AJ43" s="203">
        <v>0</v>
      </c>
      <c r="AK43" s="203">
        <v>0</v>
      </c>
      <c r="AL43" s="203">
        <v>0</v>
      </c>
      <c r="AM43" s="203">
        <v>0</v>
      </c>
      <c r="AN43" s="203">
        <v>0</v>
      </c>
      <c r="AO43">
        <v>0</v>
      </c>
      <c r="AP43" s="203">
        <v>0</v>
      </c>
      <c r="AQ43" s="203">
        <v>0</v>
      </c>
      <c r="AR43" s="203">
        <v>0</v>
      </c>
      <c r="AS43" s="203">
        <v>0</v>
      </c>
      <c r="AT43">
        <v>0</v>
      </c>
      <c r="AU43">
        <v>0</v>
      </c>
      <c r="AV43" s="203">
        <v>0</v>
      </c>
      <c r="AW43" s="203">
        <v>0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0</v>
      </c>
      <c r="AH44" s="203">
        <v>0</v>
      </c>
      <c r="AI44" s="203">
        <v>5</v>
      </c>
      <c r="AJ44" s="203">
        <v>0</v>
      </c>
      <c r="AK44" s="203">
        <v>0</v>
      </c>
      <c r="AL44" s="203">
        <v>0</v>
      </c>
      <c r="AM44" s="203">
        <v>0</v>
      </c>
      <c r="AN44" s="203">
        <v>0</v>
      </c>
      <c r="AO44">
        <v>0</v>
      </c>
      <c r="AP44" s="203">
        <v>0</v>
      </c>
      <c r="AQ44" s="203">
        <v>0</v>
      </c>
      <c r="AR44" s="203">
        <v>0</v>
      </c>
      <c r="AS44" s="203">
        <v>0</v>
      </c>
      <c r="AT44">
        <v>0</v>
      </c>
      <c r="AU44">
        <v>0</v>
      </c>
      <c r="AV44" s="203">
        <v>0</v>
      </c>
      <c r="AW44" s="203">
        <v>0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0</v>
      </c>
      <c r="AH45" s="203">
        <v>0</v>
      </c>
      <c r="AI45" s="203">
        <v>5</v>
      </c>
      <c r="AJ45" s="203">
        <v>0</v>
      </c>
      <c r="AK45" s="203">
        <v>0</v>
      </c>
      <c r="AL45" s="203">
        <v>0</v>
      </c>
      <c r="AM45" s="203">
        <v>0</v>
      </c>
      <c r="AN45" s="203">
        <v>0</v>
      </c>
      <c r="AO45">
        <v>0</v>
      </c>
      <c r="AP45" s="203">
        <v>0</v>
      </c>
      <c r="AQ45" s="203">
        <v>0</v>
      </c>
      <c r="AR45" s="203">
        <v>0</v>
      </c>
      <c r="AS45" s="203">
        <v>0</v>
      </c>
      <c r="AT45">
        <v>0</v>
      </c>
      <c r="AU45">
        <v>0</v>
      </c>
      <c r="AV45" s="203">
        <v>0</v>
      </c>
      <c r="AW45" s="203">
        <v>0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0</v>
      </c>
      <c r="AH46" s="203">
        <v>0</v>
      </c>
      <c r="AI46" s="203">
        <v>5</v>
      </c>
      <c r="AJ46" s="203">
        <v>0</v>
      </c>
      <c r="AK46" s="203">
        <v>0</v>
      </c>
      <c r="AL46" s="203">
        <v>0</v>
      </c>
      <c r="AM46" s="203">
        <v>0</v>
      </c>
      <c r="AN46" s="203">
        <v>0</v>
      </c>
      <c r="AO46">
        <v>0</v>
      </c>
      <c r="AP46" s="203">
        <v>0</v>
      </c>
      <c r="AQ46" s="203">
        <v>0</v>
      </c>
      <c r="AR46" s="203">
        <v>0</v>
      </c>
      <c r="AS46" s="203">
        <v>0</v>
      </c>
      <c r="AT46">
        <v>0</v>
      </c>
      <c r="AU46">
        <v>0</v>
      </c>
      <c r="AV46" s="203">
        <v>0</v>
      </c>
      <c r="AW46" s="203">
        <v>0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0</v>
      </c>
      <c r="AH47" s="203">
        <v>0</v>
      </c>
      <c r="AI47" s="203">
        <v>5</v>
      </c>
      <c r="AJ47" s="203">
        <v>0</v>
      </c>
      <c r="AK47" s="203">
        <v>0</v>
      </c>
      <c r="AL47" s="203">
        <v>0</v>
      </c>
      <c r="AM47" s="203">
        <v>0</v>
      </c>
      <c r="AN47" s="203">
        <v>0</v>
      </c>
      <c r="AO47">
        <v>0</v>
      </c>
      <c r="AP47" s="203">
        <v>0</v>
      </c>
      <c r="AQ47" s="203">
        <v>0</v>
      </c>
      <c r="AR47" s="203">
        <v>0</v>
      </c>
      <c r="AS47" s="203">
        <v>0</v>
      </c>
      <c r="AT47">
        <v>0</v>
      </c>
      <c r="AU47">
        <v>0</v>
      </c>
      <c r="AV47" s="203">
        <v>0</v>
      </c>
      <c r="AW47" s="203">
        <v>0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0</v>
      </c>
      <c r="AH48" s="203">
        <v>0</v>
      </c>
      <c r="AI48" s="203">
        <v>5</v>
      </c>
      <c r="AJ48" s="203">
        <v>0</v>
      </c>
      <c r="AK48" s="203">
        <v>0</v>
      </c>
      <c r="AL48" s="203">
        <v>0</v>
      </c>
      <c r="AM48" s="203">
        <v>0</v>
      </c>
      <c r="AN48" s="203">
        <v>0</v>
      </c>
      <c r="AO48">
        <v>0</v>
      </c>
      <c r="AP48" s="203">
        <v>0</v>
      </c>
      <c r="AQ48" s="203">
        <v>0</v>
      </c>
      <c r="AR48" s="203">
        <v>0</v>
      </c>
      <c r="AS48" s="203">
        <v>0</v>
      </c>
      <c r="AT48">
        <v>0</v>
      </c>
      <c r="AU48">
        <v>0</v>
      </c>
      <c r="AV48" s="203">
        <v>0</v>
      </c>
      <c r="AW48" s="203">
        <v>0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0</v>
      </c>
      <c r="AH49" s="203">
        <v>0</v>
      </c>
      <c r="AI49" s="203">
        <v>5</v>
      </c>
      <c r="AJ49" s="203">
        <v>0</v>
      </c>
      <c r="AK49" s="203">
        <v>0</v>
      </c>
      <c r="AL49" s="203">
        <v>0</v>
      </c>
      <c r="AM49" s="203">
        <v>0</v>
      </c>
      <c r="AN49" s="203">
        <v>0</v>
      </c>
      <c r="AO49">
        <v>0</v>
      </c>
      <c r="AP49" s="203">
        <v>0</v>
      </c>
      <c r="AQ49" s="203">
        <v>0</v>
      </c>
      <c r="AR49" s="203">
        <v>0</v>
      </c>
      <c r="AS49" s="203">
        <v>0</v>
      </c>
      <c r="AT49">
        <v>0</v>
      </c>
      <c r="AU49">
        <v>0</v>
      </c>
      <c r="AV49" s="203">
        <v>0</v>
      </c>
      <c r="AW49" s="203">
        <v>0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0</v>
      </c>
      <c r="AH50" s="203">
        <v>0</v>
      </c>
      <c r="AI50" s="203">
        <v>5</v>
      </c>
      <c r="AJ50" s="203">
        <v>0</v>
      </c>
      <c r="AK50" s="203">
        <v>0</v>
      </c>
      <c r="AL50" s="203">
        <v>0</v>
      </c>
      <c r="AM50" s="203">
        <v>0</v>
      </c>
      <c r="AN50" s="203">
        <v>0</v>
      </c>
      <c r="AO50">
        <v>0</v>
      </c>
      <c r="AP50" s="203">
        <v>0</v>
      </c>
      <c r="AQ50" s="203">
        <v>0</v>
      </c>
      <c r="AR50" s="203">
        <v>0</v>
      </c>
      <c r="AS50" s="203">
        <v>0</v>
      </c>
      <c r="AT50">
        <v>0</v>
      </c>
      <c r="AU50">
        <v>0</v>
      </c>
      <c r="AV50" s="203">
        <v>0</v>
      </c>
      <c r="AW50" s="203">
        <v>0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0</v>
      </c>
      <c r="AH51" s="203">
        <v>0</v>
      </c>
      <c r="AI51" s="203">
        <v>5</v>
      </c>
      <c r="AJ51" s="203">
        <v>0</v>
      </c>
      <c r="AK51" s="203">
        <v>0</v>
      </c>
      <c r="AL51" s="203">
        <v>0</v>
      </c>
      <c r="AM51" s="203">
        <v>0</v>
      </c>
      <c r="AN51" s="203">
        <v>0</v>
      </c>
      <c r="AO51">
        <v>0</v>
      </c>
      <c r="AP51" s="203">
        <v>0</v>
      </c>
      <c r="AQ51" s="203">
        <v>0</v>
      </c>
      <c r="AR51" s="203">
        <v>0</v>
      </c>
      <c r="AS51" s="203">
        <v>0</v>
      </c>
      <c r="AT51">
        <v>0</v>
      </c>
      <c r="AU51">
        <v>0</v>
      </c>
      <c r="AV51" s="203">
        <v>0</v>
      </c>
      <c r="AW51" s="203">
        <v>0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0</v>
      </c>
      <c r="AH52" s="203">
        <v>0</v>
      </c>
      <c r="AI52" s="203">
        <v>5</v>
      </c>
      <c r="AJ52" s="203">
        <v>0</v>
      </c>
      <c r="AK52" s="203">
        <v>0</v>
      </c>
      <c r="AL52" s="203">
        <v>0</v>
      </c>
      <c r="AM52" s="203">
        <v>0</v>
      </c>
      <c r="AN52" s="203">
        <v>0</v>
      </c>
      <c r="AO52">
        <v>0</v>
      </c>
      <c r="AP52" s="203">
        <v>0</v>
      </c>
      <c r="AQ52" s="203">
        <v>0</v>
      </c>
      <c r="AR52" s="203">
        <v>0</v>
      </c>
      <c r="AS52" s="203">
        <v>0</v>
      </c>
      <c r="AT52">
        <v>0</v>
      </c>
      <c r="AU52">
        <v>0</v>
      </c>
      <c r="AV52" s="203">
        <v>0</v>
      </c>
      <c r="AW52" s="203">
        <v>0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0</v>
      </c>
      <c r="AH53" s="203">
        <v>0</v>
      </c>
      <c r="AI53" s="203">
        <v>5</v>
      </c>
      <c r="AJ53" s="203">
        <v>0</v>
      </c>
      <c r="AK53" s="203">
        <v>0</v>
      </c>
      <c r="AL53" s="203">
        <v>0</v>
      </c>
      <c r="AM53" s="203">
        <v>0</v>
      </c>
      <c r="AN53" s="203">
        <v>0</v>
      </c>
      <c r="AO53">
        <v>0</v>
      </c>
      <c r="AP53" s="203">
        <v>0</v>
      </c>
      <c r="AQ53" s="203">
        <v>0</v>
      </c>
      <c r="AR53" s="203">
        <v>0</v>
      </c>
      <c r="AS53" s="203">
        <v>0</v>
      </c>
      <c r="AT53">
        <v>0</v>
      </c>
      <c r="AU53">
        <v>0</v>
      </c>
      <c r="AV53" s="203">
        <v>0</v>
      </c>
      <c r="AW53" s="203">
        <v>0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0</v>
      </c>
      <c r="AH54" s="203">
        <v>0</v>
      </c>
      <c r="AI54" s="203">
        <v>5</v>
      </c>
      <c r="AJ54" s="203">
        <v>0</v>
      </c>
      <c r="AK54" s="203">
        <v>0</v>
      </c>
      <c r="AL54" s="203">
        <v>0</v>
      </c>
      <c r="AM54" s="203">
        <v>0</v>
      </c>
      <c r="AN54" s="203">
        <v>0</v>
      </c>
      <c r="AO54">
        <v>0</v>
      </c>
      <c r="AP54" s="203">
        <v>0</v>
      </c>
      <c r="AQ54" s="203">
        <v>0</v>
      </c>
      <c r="AR54" s="203">
        <v>0</v>
      </c>
      <c r="AS54" s="203">
        <v>0</v>
      </c>
      <c r="AT54">
        <v>0</v>
      </c>
      <c r="AU54">
        <v>0</v>
      </c>
      <c r="AV54" s="203">
        <v>0</v>
      </c>
      <c r="AW54" s="203">
        <v>0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0</v>
      </c>
      <c r="AH55" s="203">
        <v>0</v>
      </c>
      <c r="AI55" s="203">
        <v>5</v>
      </c>
      <c r="AJ55" s="203">
        <v>0</v>
      </c>
      <c r="AK55" s="203">
        <v>0</v>
      </c>
      <c r="AL55" s="203">
        <v>0</v>
      </c>
      <c r="AM55" s="203">
        <v>0</v>
      </c>
      <c r="AN55" s="203">
        <v>0</v>
      </c>
      <c r="AO55">
        <v>0</v>
      </c>
      <c r="AP55" s="203">
        <v>0</v>
      </c>
      <c r="AQ55" s="203">
        <v>0</v>
      </c>
      <c r="AR55" s="203">
        <v>0</v>
      </c>
      <c r="AS55" s="203">
        <v>0</v>
      </c>
      <c r="AT55">
        <v>0</v>
      </c>
      <c r="AU55">
        <v>0</v>
      </c>
      <c r="AV55" s="203">
        <v>0</v>
      </c>
      <c r="AW55" s="203">
        <v>0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0</v>
      </c>
      <c r="AH56" s="203">
        <v>0</v>
      </c>
      <c r="AI56" s="203">
        <v>5</v>
      </c>
      <c r="AJ56" s="203">
        <v>0</v>
      </c>
      <c r="AK56" s="203">
        <v>0</v>
      </c>
      <c r="AL56" s="203">
        <v>0</v>
      </c>
      <c r="AM56" s="203">
        <v>0</v>
      </c>
      <c r="AN56" s="203">
        <v>0</v>
      </c>
      <c r="AO56">
        <v>0</v>
      </c>
      <c r="AP56" s="203">
        <v>0</v>
      </c>
      <c r="AQ56" s="203">
        <v>0</v>
      </c>
      <c r="AR56" s="203">
        <v>0</v>
      </c>
      <c r="AS56" s="203">
        <v>0</v>
      </c>
      <c r="AT56">
        <v>0</v>
      </c>
      <c r="AU56">
        <v>0</v>
      </c>
      <c r="AV56" s="203">
        <v>0</v>
      </c>
      <c r="AW56" s="203">
        <v>0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0</v>
      </c>
      <c r="AH57" s="203">
        <v>0</v>
      </c>
      <c r="AI57" s="203">
        <v>5</v>
      </c>
      <c r="AJ57" s="203">
        <v>0</v>
      </c>
      <c r="AK57" s="203">
        <v>0</v>
      </c>
      <c r="AL57" s="203">
        <v>0</v>
      </c>
      <c r="AM57" s="203">
        <v>0</v>
      </c>
      <c r="AN57" s="203">
        <v>0</v>
      </c>
      <c r="AO57">
        <v>0</v>
      </c>
      <c r="AP57" s="203">
        <v>0</v>
      </c>
      <c r="AQ57" s="203">
        <v>0</v>
      </c>
      <c r="AR57" s="203">
        <v>0</v>
      </c>
      <c r="AS57" s="203">
        <v>0</v>
      </c>
      <c r="AT57">
        <v>0</v>
      </c>
      <c r="AU57">
        <v>0</v>
      </c>
      <c r="AV57" s="203">
        <v>0</v>
      </c>
      <c r="AW57" s="203">
        <v>0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0</v>
      </c>
      <c r="AH58" s="203">
        <v>0</v>
      </c>
      <c r="AI58" s="203">
        <v>5</v>
      </c>
      <c r="AJ58" s="203">
        <v>0</v>
      </c>
      <c r="AK58" s="203">
        <v>0</v>
      </c>
      <c r="AL58" s="203">
        <v>0</v>
      </c>
      <c r="AM58" s="203">
        <v>0</v>
      </c>
      <c r="AN58" s="203">
        <v>0</v>
      </c>
      <c r="AO58">
        <v>0</v>
      </c>
      <c r="AP58" s="203">
        <v>0</v>
      </c>
      <c r="AQ58" s="203">
        <v>0</v>
      </c>
      <c r="AR58" s="203">
        <v>0</v>
      </c>
      <c r="AS58" s="203">
        <v>0</v>
      </c>
      <c r="AT58">
        <v>0</v>
      </c>
      <c r="AU58">
        <v>0</v>
      </c>
      <c r="AV58" s="203">
        <v>0</v>
      </c>
      <c r="AW58" s="203">
        <v>0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0</v>
      </c>
      <c r="AH59" s="203">
        <v>0</v>
      </c>
      <c r="AI59" s="203">
        <v>5</v>
      </c>
      <c r="AJ59" s="203">
        <v>0</v>
      </c>
      <c r="AK59" s="203">
        <v>0</v>
      </c>
      <c r="AL59" s="203">
        <v>0</v>
      </c>
      <c r="AM59" s="203">
        <v>0</v>
      </c>
      <c r="AN59" s="203">
        <v>0</v>
      </c>
      <c r="AO59">
        <v>0</v>
      </c>
      <c r="AP59" s="203">
        <v>0</v>
      </c>
      <c r="AQ59" s="203">
        <v>0</v>
      </c>
      <c r="AR59" s="203">
        <v>0</v>
      </c>
      <c r="AS59" s="203">
        <v>0</v>
      </c>
      <c r="AT59">
        <v>0</v>
      </c>
      <c r="AU59">
        <v>0</v>
      </c>
      <c r="AV59" s="203">
        <v>0</v>
      </c>
      <c r="AW59" s="203">
        <v>0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0</v>
      </c>
      <c r="AH60" s="203">
        <v>0</v>
      </c>
      <c r="AI60" s="203">
        <v>5</v>
      </c>
      <c r="AJ60" s="203">
        <v>0</v>
      </c>
      <c r="AK60" s="203">
        <v>0</v>
      </c>
      <c r="AL60" s="203">
        <v>0</v>
      </c>
      <c r="AM60" s="203">
        <v>0</v>
      </c>
      <c r="AN60" s="203">
        <v>0</v>
      </c>
      <c r="AO60">
        <v>0</v>
      </c>
      <c r="AP60" s="203">
        <v>0</v>
      </c>
      <c r="AQ60" s="203">
        <v>0</v>
      </c>
      <c r="AR60" s="203">
        <v>0</v>
      </c>
      <c r="AS60" s="203">
        <v>0</v>
      </c>
      <c r="AT60">
        <v>0</v>
      </c>
      <c r="AU60">
        <v>0</v>
      </c>
      <c r="AV60" s="203">
        <v>0</v>
      </c>
      <c r="AW60" s="203">
        <v>0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0</v>
      </c>
      <c r="AH61" s="203">
        <v>0</v>
      </c>
      <c r="AI61" s="203">
        <v>5</v>
      </c>
      <c r="AJ61" s="203">
        <v>0</v>
      </c>
      <c r="AK61" s="203">
        <v>0</v>
      </c>
      <c r="AL61" s="203">
        <v>0</v>
      </c>
      <c r="AM61" s="203">
        <v>0</v>
      </c>
      <c r="AN61" s="203">
        <v>0</v>
      </c>
      <c r="AO61">
        <v>0</v>
      </c>
      <c r="AP61" s="203">
        <v>0</v>
      </c>
      <c r="AQ61" s="203">
        <v>0</v>
      </c>
      <c r="AR61" s="203">
        <v>0</v>
      </c>
      <c r="AS61" s="203">
        <v>0</v>
      </c>
      <c r="AT61">
        <v>0</v>
      </c>
      <c r="AU61">
        <v>0</v>
      </c>
      <c r="AV61" s="203">
        <v>0</v>
      </c>
      <c r="AW61" s="203">
        <v>0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0</v>
      </c>
      <c r="AH62" s="203">
        <v>0</v>
      </c>
      <c r="AI62" s="203">
        <v>5</v>
      </c>
      <c r="AJ62" s="203">
        <v>0</v>
      </c>
      <c r="AK62" s="203">
        <v>0</v>
      </c>
      <c r="AL62" s="203">
        <v>0</v>
      </c>
      <c r="AM62" s="203">
        <v>0</v>
      </c>
      <c r="AN62" s="203">
        <v>0</v>
      </c>
      <c r="AO62">
        <v>0</v>
      </c>
      <c r="AP62" s="203">
        <v>0</v>
      </c>
      <c r="AQ62" s="203">
        <v>0</v>
      </c>
      <c r="AR62" s="203">
        <v>0</v>
      </c>
      <c r="AS62" s="203">
        <v>0</v>
      </c>
      <c r="AT62">
        <v>0</v>
      </c>
      <c r="AU62">
        <v>0</v>
      </c>
      <c r="AV62" s="203">
        <v>0</v>
      </c>
      <c r="AW62" s="203">
        <v>0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0</v>
      </c>
      <c r="AH63" s="203">
        <v>0</v>
      </c>
      <c r="AI63" s="203">
        <v>5</v>
      </c>
      <c r="AJ63" s="203">
        <v>0</v>
      </c>
      <c r="AK63" s="203">
        <v>0</v>
      </c>
      <c r="AL63" s="203">
        <v>0</v>
      </c>
      <c r="AM63" s="203">
        <v>0</v>
      </c>
      <c r="AN63" s="203">
        <v>0</v>
      </c>
      <c r="AO63">
        <v>0</v>
      </c>
      <c r="AP63" s="203">
        <v>0</v>
      </c>
      <c r="AQ63" s="203">
        <v>0</v>
      </c>
      <c r="AR63" s="203">
        <v>0</v>
      </c>
      <c r="AS63" s="203">
        <v>0</v>
      </c>
      <c r="AT63">
        <v>0</v>
      </c>
      <c r="AU63">
        <v>0</v>
      </c>
      <c r="AV63" s="203">
        <v>0</v>
      </c>
      <c r="AW63" s="203">
        <v>0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0</v>
      </c>
      <c r="AH64" s="203">
        <v>0</v>
      </c>
      <c r="AI64" s="203">
        <v>5</v>
      </c>
      <c r="AJ64" s="203">
        <v>0</v>
      </c>
      <c r="AK64" s="203">
        <v>0</v>
      </c>
      <c r="AL64" s="203">
        <v>0</v>
      </c>
      <c r="AM64" s="203">
        <v>0</v>
      </c>
      <c r="AN64" s="203">
        <v>0</v>
      </c>
      <c r="AO64">
        <v>0</v>
      </c>
      <c r="AP64" s="203">
        <v>0</v>
      </c>
      <c r="AQ64" s="203">
        <v>0</v>
      </c>
      <c r="AR64" s="203">
        <v>0</v>
      </c>
      <c r="AS64" s="203">
        <v>0</v>
      </c>
      <c r="AT64">
        <v>0</v>
      </c>
      <c r="AU64">
        <v>0</v>
      </c>
      <c r="AV64" s="203">
        <v>0</v>
      </c>
      <c r="AW64" s="203">
        <v>0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0</v>
      </c>
      <c r="AH65" s="203">
        <v>0</v>
      </c>
      <c r="AI65" s="203">
        <v>5</v>
      </c>
      <c r="AJ65" s="203">
        <v>0</v>
      </c>
      <c r="AK65" s="203">
        <v>0</v>
      </c>
      <c r="AL65" s="203">
        <v>0</v>
      </c>
      <c r="AM65" s="203">
        <v>0</v>
      </c>
      <c r="AN65" s="203">
        <v>0</v>
      </c>
      <c r="AO65">
        <v>0</v>
      </c>
      <c r="AP65" s="203">
        <v>0</v>
      </c>
      <c r="AQ65" s="203">
        <v>0</v>
      </c>
      <c r="AR65" s="203">
        <v>0</v>
      </c>
      <c r="AS65" s="203">
        <v>0</v>
      </c>
      <c r="AT65">
        <v>0</v>
      </c>
      <c r="AU65">
        <v>0</v>
      </c>
      <c r="AV65" s="203">
        <v>0</v>
      </c>
      <c r="AW65" s="203">
        <v>0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0</v>
      </c>
      <c r="AH66" s="203">
        <v>0</v>
      </c>
      <c r="AI66" s="203">
        <v>5</v>
      </c>
      <c r="AJ66" s="203">
        <v>0</v>
      </c>
      <c r="AK66" s="203">
        <v>0</v>
      </c>
      <c r="AL66" s="203">
        <v>0</v>
      </c>
      <c r="AM66" s="203">
        <v>0</v>
      </c>
      <c r="AN66" s="203">
        <v>0</v>
      </c>
      <c r="AO66">
        <v>0</v>
      </c>
      <c r="AP66" s="203">
        <v>0</v>
      </c>
      <c r="AQ66" s="203">
        <v>0</v>
      </c>
      <c r="AR66" s="203">
        <v>0</v>
      </c>
      <c r="AS66" s="203">
        <v>0</v>
      </c>
      <c r="AT66">
        <v>0</v>
      </c>
      <c r="AU66">
        <v>0</v>
      </c>
      <c r="AV66" s="203">
        <v>0</v>
      </c>
      <c r="AW66" s="203">
        <v>0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0</v>
      </c>
      <c r="AH67" s="203">
        <v>0</v>
      </c>
      <c r="AI67" s="203">
        <v>5</v>
      </c>
      <c r="AJ67" s="203">
        <v>0</v>
      </c>
      <c r="AK67" s="203">
        <v>0</v>
      </c>
      <c r="AL67" s="203">
        <v>0</v>
      </c>
      <c r="AM67" s="203">
        <v>0</v>
      </c>
      <c r="AN67" s="203">
        <v>0</v>
      </c>
      <c r="AO67">
        <v>0</v>
      </c>
      <c r="AP67" s="203">
        <v>0</v>
      </c>
      <c r="AQ67" s="203">
        <v>0</v>
      </c>
      <c r="AR67" s="203">
        <v>0</v>
      </c>
      <c r="AS67" s="203">
        <v>0</v>
      </c>
      <c r="AT67">
        <v>0</v>
      </c>
      <c r="AU67">
        <v>0</v>
      </c>
      <c r="AV67" s="203">
        <v>0</v>
      </c>
      <c r="AW67" s="203">
        <v>0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0</v>
      </c>
      <c r="AH68" s="203">
        <v>0</v>
      </c>
      <c r="AI68" s="203">
        <v>5</v>
      </c>
      <c r="AJ68" s="203">
        <v>0</v>
      </c>
      <c r="AK68" s="203">
        <v>0</v>
      </c>
      <c r="AL68" s="203">
        <v>0</v>
      </c>
      <c r="AM68" s="203">
        <v>0</v>
      </c>
      <c r="AN68" s="203">
        <v>0</v>
      </c>
      <c r="AO68">
        <v>0</v>
      </c>
      <c r="AP68" s="203">
        <v>0</v>
      </c>
      <c r="AQ68" s="203">
        <v>0</v>
      </c>
      <c r="AR68" s="203">
        <v>0</v>
      </c>
      <c r="AS68" s="203">
        <v>0</v>
      </c>
      <c r="AT68">
        <v>0</v>
      </c>
      <c r="AU68">
        <v>0</v>
      </c>
      <c r="AV68" s="203">
        <v>0</v>
      </c>
      <c r="AW68" s="203">
        <v>0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0</v>
      </c>
      <c r="AH69" s="203">
        <v>0</v>
      </c>
      <c r="AI69" s="203">
        <v>5</v>
      </c>
      <c r="AJ69" s="203">
        <v>0</v>
      </c>
      <c r="AK69" s="203">
        <v>0</v>
      </c>
      <c r="AL69" s="203">
        <v>0</v>
      </c>
      <c r="AM69" s="203">
        <v>0</v>
      </c>
      <c r="AN69" s="203">
        <v>0</v>
      </c>
      <c r="AO69">
        <v>0</v>
      </c>
      <c r="AP69" s="203">
        <v>0</v>
      </c>
      <c r="AQ69" s="203">
        <v>0</v>
      </c>
      <c r="AR69" s="203">
        <v>0</v>
      </c>
      <c r="AS69" s="203">
        <v>0</v>
      </c>
      <c r="AT69">
        <v>0</v>
      </c>
      <c r="AU69">
        <v>0</v>
      </c>
      <c r="AV69" s="203">
        <v>0</v>
      </c>
      <c r="AW69" s="203">
        <v>0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0</v>
      </c>
      <c r="AH70" s="203">
        <v>0</v>
      </c>
      <c r="AI70" s="203">
        <v>5</v>
      </c>
      <c r="AJ70" s="203">
        <v>0</v>
      </c>
      <c r="AK70" s="203">
        <v>0</v>
      </c>
      <c r="AL70" s="203">
        <v>0</v>
      </c>
      <c r="AM70" s="203">
        <v>0</v>
      </c>
      <c r="AN70" s="203">
        <v>0</v>
      </c>
      <c r="AO70">
        <v>0</v>
      </c>
      <c r="AP70" s="203">
        <v>0</v>
      </c>
      <c r="AQ70" s="203">
        <v>0</v>
      </c>
      <c r="AR70" s="203">
        <v>0</v>
      </c>
      <c r="AS70" s="203">
        <v>0</v>
      </c>
      <c r="AT70">
        <v>0</v>
      </c>
      <c r="AU70">
        <v>0</v>
      </c>
      <c r="AV70" s="203">
        <v>0</v>
      </c>
      <c r="AW70" s="203">
        <v>0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0</v>
      </c>
      <c r="AH71" s="203">
        <v>0</v>
      </c>
      <c r="AI71" s="203">
        <v>5</v>
      </c>
      <c r="AJ71" s="203">
        <v>0</v>
      </c>
      <c r="AK71" s="203">
        <v>0</v>
      </c>
      <c r="AL71" s="203">
        <v>0</v>
      </c>
      <c r="AM71" s="203">
        <v>0</v>
      </c>
      <c r="AN71" s="203">
        <v>0</v>
      </c>
      <c r="AO71">
        <v>0</v>
      </c>
      <c r="AP71" s="203">
        <v>0</v>
      </c>
      <c r="AQ71" s="203">
        <v>0</v>
      </c>
      <c r="AR71" s="203">
        <v>0</v>
      </c>
      <c r="AS71" s="203">
        <v>0</v>
      </c>
      <c r="AT71">
        <v>0</v>
      </c>
      <c r="AU71">
        <v>0</v>
      </c>
      <c r="AV71" s="203">
        <v>0</v>
      </c>
      <c r="AW71" s="203">
        <v>0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0</v>
      </c>
      <c r="AH72" s="203">
        <v>0</v>
      </c>
      <c r="AI72" s="203">
        <v>5</v>
      </c>
      <c r="AJ72" s="203">
        <v>0</v>
      </c>
      <c r="AK72" s="203">
        <v>0</v>
      </c>
      <c r="AL72" s="203">
        <v>0</v>
      </c>
      <c r="AM72" s="203">
        <v>0</v>
      </c>
      <c r="AN72" s="203">
        <v>0</v>
      </c>
      <c r="AO72">
        <v>0</v>
      </c>
      <c r="AP72" s="203">
        <v>0</v>
      </c>
      <c r="AQ72" s="203">
        <v>0</v>
      </c>
      <c r="AR72" s="203">
        <v>0</v>
      </c>
      <c r="AS72" s="203">
        <v>0</v>
      </c>
      <c r="AT72">
        <v>0</v>
      </c>
      <c r="AU72">
        <v>0</v>
      </c>
      <c r="AV72" s="203">
        <v>0</v>
      </c>
      <c r="AW72" s="203">
        <v>0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0</v>
      </c>
      <c r="AH73" s="203">
        <v>0</v>
      </c>
      <c r="AI73" s="203">
        <v>5</v>
      </c>
      <c r="AJ73" s="203">
        <v>0</v>
      </c>
      <c r="AK73" s="203">
        <v>0</v>
      </c>
      <c r="AL73" s="203">
        <v>0</v>
      </c>
      <c r="AM73" s="203">
        <v>0</v>
      </c>
      <c r="AN73" s="203">
        <v>0</v>
      </c>
      <c r="AO73">
        <v>0</v>
      </c>
      <c r="AP73" s="203">
        <v>0</v>
      </c>
      <c r="AQ73" s="203">
        <v>0</v>
      </c>
      <c r="AR73" s="203">
        <v>0</v>
      </c>
      <c r="AS73" s="203">
        <v>0</v>
      </c>
      <c r="AT73">
        <v>0</v>
      </c>
      <c r="AU73">
        <v>0</v>
      </c>
      <c r="AV73" s="203">
        <v>0</v>
      </c>
      <c r="AW73" s="203">
        <v>0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0</v>
      </c>
      <c r="AH74" s="203">
        <v>0</v>
      </c>
      <c r="AI74" s="203">
        <v>5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>
        <v>0</v>
      </c>
      <c r="AP74" s="203">
        <v>0</v>
      </c>
      <c r="AQ74" s="203">
        <v>0</v>
      </c>
      <c r="AR74" s="203">
        <v>0</v>
      </c>
      <c r="AS74" s="203">
        <v>0</v>
      </c>
      <c r="AT74">
        <v>0</v>
      </c>
      <c r="AU74">
        <v>0</v>
      </c>
      <c r="AV74" s="203">
        <v>0</v>
      </c>
      <c r="AW74" s="203">
        <v>0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0</v>
      </c>
      <c r="AH75" s="203">
        <v>0</v>
      </c>
      <c r="AI75" s="203">
        <v>5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>
        <v>0</v>
      </c>
      <c r="AP75" s="203">
        <v>0</v>
      </c>
      <c r="AQ75" s="203">
        <v>0</v>
      </c>
      <c r="AR75" s="203">
        <v>0</v>
      </c>
      <c r="AS75" s="203">
        <v>0</v>
      </c>
      <c r="AT75">
        <v>0</v>
      </c>
      <c r="AU75">
        <v>0</v>
      </c>
      <c r="AV75" s="203">
        <v>0</v>
      </c>
      <c r="AW75" s="203">
        <v>0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0</v>
      </c>
      <c r="AH76" s="203">
        <v>0</v>
      </c>
      <c r="AI76" s="203">
        <v>5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>
        <v>0</v>
      </c>
      <c r="AP76" s="203">
        <v>0</v>
      </c>
      <c r="AQ76" s="203">
        <v>0</v>
      </c>
      <c r="AR76" s="203">
        <v>0</v>
      </c>
      <c r="AS76" s="203">
        <v>0</v>
      </c>
      <c r="AT76">
        <v>0</v>
      </c>
      <c r="AU76">
        <v>0</v>
      </c>
      <c r="AV76" s="203">
        <v>0</v>
      </c>
      <c r="AW76" s="203">
        <v>0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0</v>
      </c>
      <c r="AH77" s="203">
        <v>0</v>
      </c>
      <c r="AI77" s="203">
        <v>5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>
        <v>0</v>
      </c>
      <c r="AP77" s="203">
        <v>0</v>
      </c>
      <c r="AQ77" s="203">
        <v>0</v>
      </c>
      <c r="AR77" s="203">
        <v>0</v>
      </c>
      <c r="AS77" s="203">
        <v>0</v>
      </c>
      <c r="AT77">
        <v>0</v>
      </c>
      <c r="AU77">
        <v>0</v>
      </c>
      <c r="AV77" s="203">
        <v>0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0</v>
      </c>
      <c r="AH78" s="203">
        <v>0</v>
      </c>
      <c r="AI78" s="203">
        <v>5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>
        <v>0</v>
      </c>
      <c r="AP78" s="203">
        <v>0</v>
      </c>
      <c r="AQ78" s="203">
        <v>0</v>
      </c>
      <c r="AR78" s="203">
        <v>0</v>
      </c>
      <c r="AS78" s="203">
        <v>0</v>
      </c>
      <c r="AT78">
        <v>0</v>
      </c>
      <c r="AU78">
        <v>0</v>
      </c>
      <c r="AV78" s="203">
        <v>0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0</v>
      </c>
      <c r="AH79" s="203">
        <v>0</v>
      </c>
      <c r="AI79" s="203">
        <v>5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>
        <v>0</v>
      </c>
      <c r="AP79" s="203">
        <v>0</v>
      </c>
      <c r="AQ79" s="203">
        <v>0</v>
      </c>
      <c r="AR79" s="203">
        <v>0</v>
      </c>
      <c r="AS79" s="203">
        <v>0</v>
      </c>
      <c r="AT79">
        <v>0</v>
      </c>
      <c r="AU79">
        <v>0</v>
      </c>
      <c r="AV79" s="203">
        <v>0</v>
      </c>
      <c r="AW79" s="203">
        <v>0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0</v>
      </c>
      <c r="AH80" s="203">
        <v>0</v>
      </c>
      <c r="AI80" s="203">
        <v>5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>
        <v>0</v>
      </c>
      <c r="AP80" s="203">
        <v>0</v>
      </c>
      <c r="AQ80" s="203">
        <v>0</v>
      </c>
      <c r="AR80" s="203">
        <v>0</v>
      </c>
      <c r="AS80" s="203">
        <v>0</v>
      </c>
      <c r="AT80">
        <v>0</v>
      </c>
      <c r="AU80">
        <v>0</v>
      </c>
      <c r="AV80" s="203">
        <v>0</v>
      </c>
      <c r="AW80" s="203">
        <v>0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0</v>
      </c>
      <c r="AH81" s="203">
        <v>0</v>
      </c>
      <c r="AI81" s="203">
        <v>5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>
        <v>0</v>
      </c>
      <c r="AP81" s="203">
        <v>0</v>
      </c>
      <c r="AQ81" s="203">
        <v>0</v>
      </c>
      <c r="AR81" s="203">
        <v>0</v>
      </c>
      <c r="AS81" s="203">
        <v>0</v>
      </c>
      <c r="AT81">
        <v>0</v>
      </c>
      <c r="AU81">
        <v>0</v>
      </c>
      <c r="AV81" s="203">
        <v>0</v>
      </c>
      <c r="AW81" s="203">
        <v>0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0</v>
      </c>
      <c r="AH82" s="203">
        <v>0</v>
      </c>
      <c r="AI82" s="203">
        <v>5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>
        <v>0</v>
      </c>
      <c r="AP82" s="203">
        <v>0</v>
      </c>
      <c r="AQ82" s="203">
        <v>0</v>
      </c>
      <c r="AR82" s="203">
        <v>0</v>
      </c>
      <c r="AS82" s="203">
        <v>0</v>
      </c>
      <c r="AT82">
        <v>0</v>
      </c>
      <c r="AU82">
        <v>0</v>
      </c>
      <c r="AV82" s="203">
        <v>0</v>
      </c>
      <c r="AW82" s="203">
        <v>0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0</v>
      </c>
      <c r="AH83" s="203">
        <v>0</v>
      </c>
      <c r="AI83" s="203">
        <v>5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>
        <v>0</v>
      </c>
      <c r="AP83" s="203">
        <v>0</v>
      </c>
      <c r="AQ83" s="203">
        <v>0</v>
      </c>
      <c r="AR83" s="203">
        <v>0</v>
      </c>
      <c r="AS83" s="203">
        <v>0</v>
      </c>
      <c r="AT83">
        <v>0</v>
      </c>
      <c r="AU83">
        <v>0</v>
      </c>
      <c r="AV83" s="203">
        <v>0</v>
      </c>
      <c r="AW83" s="203">
        <v>0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0</v>
      </c>
      <c r="AH84" s="203">
        <v>0</v>
      </c>
      <c r="AI84" s="203">
        <v>5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>
        <v>0</v>
      </c>
      <c r="AP84" s="203">
        <v>0</v>
      </c>
      <c r="AQ84" s="203">
        <v>0</v>
      </c>
      <c r="AR84" s="203">
        <v>0</v>
      </c>
      <c r="AS84" s="203">
        <v>0</v>
      </c>
      <c r="AT84">
        <v>0</v>
      </c>
      <c r="AU84">
        <v>0</v>
      </c>
      <c r="AV84" s="203">
        <v>0</v>
      </c>
      <c r="AW84" s="203">
        <v>0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0</v>
      </c>
      <c r="AH85" s="203">
        <v>0</v>
      </c>
      <c r="AI85" s="203">
        <v>4.92</v>
      </c>
      <c r="AJ85" s="203">
        <v>0</v>
      </c>
      <c r="AK85" s="203">
        <v>0</v>
      </c>
      <c r="AL85" s="203">
        <v>0</v>
      </c>
      <c r="AM85" s="203">
        <v>0</v>
      </c>
      <c r="AN85" s="203">
        <v>0</v>
      </c>
      <c r="AO85">
        <v>0</v>
      </c>
      <c r="AP85" s="203">
        <v>0</v>
      </c>
      <c r="AQ85" s="203">
        <v>0</v>
      </c>
      <c r="AR85" s="203">
        <v>0</v>
      </c>
      <c r="AS85" s="203">
        <v>0</v>
      </c>
      <c r="AT85">
        <v>0</v>
      </c>
      <c r="AU85">
        <v>0</v>
      </c>
      <c r="AV85" s="203">
        <v>0</v>
      </c>
      <c r="AW85" s="203">
        <v>0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0</v>
      </c>
      <c r="AH86" s="203">
        <v>0</v>
      </c>
      <c r="AI86" s="203">
        <v>4.92</v>
      </c>
      <c r="AJ86" s="203">
        <v>0</v>
      </c>
      <c r="AK86" s="203">
        <v>0</v>
      </c>
      <c r="AL86" s="203">
        <v>0</v>
      </c>
      <c r="AM86" s="203">
        <v>0</v>
      </c>
      <c r="AN86" s="203">
        <v>0</v>
      </c>
      <c r="AO86">
        <v>0</v>
      </c>
      <c r="AP86" s="203">
        <v>0</v>
      </c>
      <c r="AQ86" s="203">
        <v>0</v>
      </c>
      <c r="AR86" s="203">
        <v>0</v>
      </c>
      <c r="AS86" s="203">
        <v>0</v>
      </c>
      <c r="AT86">
        <v>0</v>
      </c>
      <c r="AU86">
        <v>0</v>
      </c>
      <c r="AV86" s="203">
        <v>0</v>
      </c>
      <c r="AW86" s="203">
        <v>0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0</v>
      </c>
      <c r="AH87" s="203">
        <v>0</v>
      </c>
      <c r="AI87" s="203">
        <v>5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>
        <v>0</v>
      </c>
      <c r="AP87" s="203">
        <v>0</v>
      </c>
      <c r="AQ87" s="203">
        <v>0</v>
      </c>
      <c r="AR87" s="203">
        <v>0</v>
      </c>
      <c r="AS87" s="203">
        <v>0</v>
      </c>
      <c r="AT87">
        <v>0</v>
      </c>
      <c r="AU87">
        <v>0</v>
      </c>
      <c r="AV87" s="203">
        <v>0</v>
      </c>
      <c r="AW87" s="203">
        <v>0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0</v>
      </c>
      <c r="AH88" s="203">
        <v>0</v>
      </c>
      <c r="AI88" s="203">
        <v>5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>
        <v>0</v>
      </c>
      <c r="AP88" s="203">
        <v>0</v>
      </c>
      <c r="AQ88" s="203">
        <v>0</v>
      </c>
      <c r="AR88" s="203">
        <v>0</v>
      </c>
      <c r="AS88" s="203">
        <v>0</v>
      </c>
      <c r="AT88">
        <v>0</v>
      </c>
      <c r="AU88">
        <v>0</v>
      </c>
      <c r="AV88" s="203">
        <v>0</v>
      </c>
      <c r="AW88" s="203">
        <v>0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0</v>
      </c>
      <c r="AH89" s="203">
        <v>0</v>
      </c>
      <c r="AI89" s="203">
        <v>4.92</v>
      </c>
      <c r="AJ89" s="203">
        <v>0</v>
      </c>
      <c r="AK89" s="203">
        <v>0</v>
      </c>
      <c r="AL89" s="203">
        <v>0</v>
      </c>
      <c r="AM89" s="203">
        <v>0</v>
      </c>
      <c r="AN89" s="203">
        <v>0</v>
      </c>
      <c r="AO89">
        <v>0</v>
      </c>
      <c r="AP89" s="203">
        <v>0</v>
      </c>
      <c r="AQ89" s="203">
        <v>0</v>
      </c>
      <c r="AR89" s="203">
        <v>0</v>
      </c>
      <c r="AS89" s="203">
        <v>0</v>
      </c>
      <c r="AT89">
        <v>0</v>
      </c>
      <c r="AU89">
        <v>0</v>
      </c>
      <c r="AV89" s="203">
        <v>0</v>
      </c>
      <c r="AW89" s="203">
        <v>0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0</v>
      </c>
      <c r="AH90" s="203">
        <v>0</v>
      </c>
      <c r="AI90" s="203">
        <v>4.92</v>
      </c>
      <c r="AJ90" s="203">
        <v>0</v>
      </c>
      <c r="AK90" s="203">
        <v>0</v>
      </c>
      <c r="AL90" s="203">
        <v>0</v>
      </c>
      <c r="AM90" s="203">
        <v>0</v>
      </c>
      <c r="AN90" s="203">
        <v>0</v>
      </c>
      <c r="AO90">
        <v>0</v>
      </c>
      <c r="AP90" s="203">
        <v>0</v>
      </c>
      <c r="AQ90" s="203">
        <v>0</v>
      </c>
      <c r="AR90" s="203">
        <v>0</v>
      </c>
      <c r="AS90" s="203">
        <v>0</v>
      </c>
      <c r="AT90">
        <v>0</v>
      </c>
      <c r="AU90">
        <v>0</v>
      </c>
      <c r="AV90" s="203">
        <v>0</v>
      </c>
      <c r="AW90" s="203">
        <v>0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0</v>
      </c>
      <c r="AH91" s="203">
        <v>0</v>
      </c>
      <c r="AI91" s="203">
        <v>4.92</v>
      </c>
      <c r="AJ91" s="203">
        <v>0</v>
      </c>
      <c r="AK91" s="203">
        <v>0</v>
      </c>
      <c r="AL91" s="203">
        <v>0</v>
      </c>
      <c r="AM91" s="203">
        <v>0</v>
      </c>
      <c r="AN91" s="203">
        <v>0</v>
      </c>
      <c r="AO91">
        <v>0</v>
      </c>
      <c r="AP91" s="203">
        <v>0</v>
      </c>
      <c r="AQ91" s="203">
        <v>0</v>
      </c>
      <c r="AR91" s="203">
        <v>0</v>
      </c>
      <c r="AS91" s="203">
        <v>0</v>
      </c>
      <c r="AT91">
        <v>0</v>
      </c>
      <c r="AU91">
        <v>0</v>
      </c>
      <c r="AV91" s="203">
        <v>0</v>
      </c>
      <c r="AW91" s="203">
        <v>0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0</v>
      </c>
      <c r="AH92" s="203">
        <v>0</v>
      </c>
      <c r="AI92" s="203">
        <v>4.92</v>
      </c>
      <c r="AJ92" s="203">
        <v>0</v>
      </c>
      <c r="AK92" s="203">
        <v>0</v>
      </c>
      <c r="AL92" s="203">
        <v>0</v>
      </c>
      <c r="AM92" s="203">
        <v>0</v>
      </c>
      <c r="AN92" s="203">
        <v>0</v>
      </c>
      <c r="AO92">
        <v>0</v>
      </c>
      <c r="AP92" s="203">
        <v>0</v>
      </c>
      <c r="AQ92" s="203">
        <v>0</v>
      </c>
      <c r="AR92" s="203">
        <v>0</v>
      </c>
      <c r="AS92" s="203">
        <v>0</v>
      </c>
      <c r="AT92">
        <v>0</v>
      </c>
      <c r="AU92">
        <v>0</v>
      </c>
      <c r="AV92" s="203">
        <v>0</v>
      </c>
      <c r="AW92" s="203">
        <v>0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0</v>
      </c>
      <c r="AH93" s="203">
        <v>0</v>
      </c>
      <c r="AI93" s="203">
        <v>4.92</v>
      </c>
      <c r="AJ93" s="203">
        <v>0</v>
      </c>
      <c r="AK93" s="203">
        <v>0</v>
      </c>
      <c r="AL93" s="203">
        <v>0</v>
      </c>
      <c r="AM93" s="203">
        <v>0</v>
      </c>
      <c r="AN93" s="203">
        <v>0</v>
      </c>
      <c r="AO93">
        <v>0</v>
      </c>
      <c r="AP93" s="203">
        <v>0</v>
      </c>
      <c r="AQ93" s="203">
        <v>0</v>
      </c>
      <c r="AR93" s="203">
        <v>0</v>
      </c>
      <c r="AS93" s="203">
        <v>0</v>
      </c>
      <c r="AT93">
        <v>0</v>
      </c>
      <c r="AU93">
        <v>0</v>
      </c>
      <c r="AV93" s="203">
        <v>0</v>
      </c>
      <c r="AW93" s="203">
        <v>0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0</v>
      </c>
      <c r="AH94" s="203">
        <v>0</v>
      </c>
      <c r="AI94" s="203">
        <v>4.92</v>
      </c>
      <c r="AJ94" s="203">
        <v>0</v>
      </c>
      <c r="AK94" s="203">
        <v>0</v>
      </c>
      <c r="AL94" s="203">
        <v>0</v>
      </c>
      <c r="AM94" s="203">
        <v>0</v>
      </c>
      <c r="AN94" s="203">
        <v>0</v>
      </c>
      <c r="AO94">
        <v>0</v>
      </c>
      <c r="AP94" s="203">
        <v>0</v>
      </c>
      <c r="AQ94" s="203">
        <v>0</v>
      </c>
      <c r="AR94" s="203">
        <v>0</v>
      </c>
      <c r="AS94" s="203">
        <v>0</v>
      </c>
      <c r="AT94">
        <v>0</v>
      </c>
      <c r="AU94">
        <v>0</v>
      </c>
      <c r="AV94" s="203">
        <v>0</v>
      </c>
      <c r="AW94" s="203">
        <v>0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0</v>
      </c>
      <c r="AH95" s="203">
        <v>0</v>
      </c>
      <c r="AI95" s="203">
        <v>5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>
        <v>0</v>
      </c>
      <c r="AP95" s="203">
        <v>0</v>
      </c>
      <c r="AQ95" s="203">
        <v>0</v>
      </c>
      <c r="AR95" s="203">
        <v>0</v>
      </c>
      <c r="AS95" s="203">
        <v>0</v>
      </c>
      <c r="AT95">
        <v>0</v>
      </c>
      <c r="AU95">
        <v>0</v>
      </c>
      <c r="AV95" s="203">
        <v>0</v>
      </c>
      <c r="AW95" s="203">
        <v>0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0</v>
      </c>
      <c r="AH96" s="203">
        <v>0</v>
      </c>
      <c r="AI96" s="203">
        <v>5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>
        <v>0</v>
      </c>
      <c r="AP96" s="203">
        <v>0</v>
      </c>
      <c r="AQ96" s="203">
        <v>0</v>
      </c>
      <c r="AR96" s="203">
        <v>0</v>
      </c>
      <c r="AS96" s="203">
        <v>0</v>
      </c>
      <c r="AT96">
        <v>0</v>
      </c>
      <c r="AU96">
        <v>0</v>
      </c>
      <c r="AV96" s="203">
        <v>0</v>
      </c>
      <c r="AW96" s="203">
        <v>0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0</v>
      </c>
      <c r="AH97" s="203">
        <v>0</v>
      </c>
      <c r="AI97" s="203">
        <v>5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>
        <v>0</v>
      </c>
      <c r="AP97" s="203">
        <v>0</v>
      </c>
      <c r="AQ97" s="203">
        <v>0</v>
      </c>
      <c r="AR97" s="203">
        <v>0</v>
      </c>
      <c r="AS97" s="203">
        <v>0</v>
      </c>
      <c r="AT97">
        <v>0</v>
      </c>
      <c r="AU97">
        <v>0</v>
      </c>
      <c r="AV97" s="203">
        <v>0</v>
      </c>
      <c r="AW97" s="203">
        <v>0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0</v>
      </c>
      <c r="AH98" s="203">
        <v>0</v>
      </c>
      <c r="AI98" s="203">
        <v>5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>
        <v>0</v>
      </c>
      <c r="AP98" s="203">
        <v>0</v>
      </c>
      <c r="AQ98" s="203">
        <v>0</v>
      </c>
      <c r="AR98" s="203">
        <v>0</v>
      </c>
      <c r="AS98" s="203">
        <v>0</v>
      </c>
      <c r="AT98">
        <v>0</v>
      </c>
      <c r="AU98">
        <v>0</v>
      </c>
      <c r="AV98" s="203">
        <v>0</v>
      </c>
      <c r="AW98" s="203">
        <v>0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0.11984000000000003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39</v>
      </c>
      <c r="D3" s="25">
        <v>0</v>
      </c>
      <c r="E3" s="25">
        <v>0</v>
      </c>
      <c r="F3" s="25">
        <v>0</v>
      </c>
      <c r="G3" s="203">
        <v>0</v>
      </c>
      <c r="H3" s="203">
        <v>0</v>
      </c>
      <c r="I3" s="203">
        <v>0</v>
      </c>
      <c r="J3" s="203">
        <v>0</v>
      </c>
      <c r="K3" s="203">
        <v>299.20999999999998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</row>
    <row r="4" spans="1:17">
      <c r="A4" t="s">
        <v>46</v>
      </c>
      <c r="C4" s="25">
        <v>39</v>
      </c>
      <c r="D4" s="25">
        <v>0</v>
      </c>
      <c r="E4" s="25">
        <v>0</v>
      </c>
      <c r="F4" s="25">
        <v>0</v>
      </c>
      <c r="G4" s="203">
        <v>0</v>
      </c>
      <c r="H4" s="203">
        <v>0</v>
      </c>
      <c r="I4" s="203">
        <v>0</v>
      </c>
      <c r="J4" s="203">
        <v>0</v>
      </c>
      <c r="K4" s="203">
        <v>299.20999999999998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</row>
    <row r="5" spans="1:17">
      <c r="A5" t="s">
        <v>47</v>
      </c>
      <c r="C5" s="25">
        <v>39</v>
      </c>
      <c r="D5" s="25">
        <v>0</v>
      </c>
      <c r="E5" s="25">
        <v>0</v>
      </c>
      <c r="F5" s="25">
        <v>0</v>
      </c>
      <c r="G5" s="203">
        <v>0</v>
      </c>
      <c r="H5" s="203">
        <v>0</v>
      </c>
      <c r="I5" s="203">
        <v>0</v>
      </c>
      <c r="J5" s="203">
        <v>0</v>
      </c>
      <c r="K5" s="203">
        <v>270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</row>
    <row r="6" spans="1:17">
      <c r="A6" t="s">
        <v>48</v>
      </c>
      <c r="C6" s="25">
        <v>39</v>
      </c>
      <c r="D6" s="25">
        <v>0</v>
      </c>
      <c r="E6" s="25">
        <v>0</v>
      </c>
      <c r="F6" s="25">
        <v>0</v>
      </c>
      <c r="G6" s="203">
        <v>0</v>
      </c>
      <c r="H6" s="203">
        <v>0</v>
      </c>
      <c r="I6" s="203">
        <v>0</v>
      </c>
      <c r="J6" s="203">
        <v>0</v>
      </c>
      <c r="K6" s="203">
        <v>270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</row>
    <row r="7" spans="1:17">
      <c r="A7" t="s">
        <v>49</v>
      </c>
      <c r="C7" s="25">
        <v>39</v>
      </c>
      <c r="D7" s="25">
        <v>0</v>
      </c>
      <c r="E7" s="25">
        <v>0</v>
      </c>
      <c r="F7" s="25">
        <v>0</v>
      </c>
      <c r="G7" s="203">
        <v>0</v>
      </c>
      <c r="H7" s="203">
        <v>0</v>
      </c>
      <c r="I7" s="203">
        <v>0</v>
      </c>
      <c r="J7" s="203">
        <v>0</v>
      </c>
      <c r="K7" s="203">
        <v>270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</row>
    <row r="8" spans="1:17">
      <c r="A8" t="s">
        <v>50</v>
      </c>
      <c r="C8" s="25">
        <v>39</v>
      </c>
      <c r="D8" s="25">
        <v>0</v>
      </c>
      <c r="E8" s="25">
        <v>0</v>
      </c>
      <c r="F8" s="25">
        <v>0</v>
      </c>
      <c r="G8" s="203">
        <v>0</v>
      </c>
      <c r="H8" s="203">
        <v>0</v>
      </c>
      <c r="I8" s="203">
        <v>0</v>
      </c>
      <c r="J8" s="203">
        <v>0</v>
      </c>
      <c r="K8" s="203">
        <v>270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</row>
    <row r="9" spans="1:17">
      <c r="A9" t="s">
        <v>51</v>
      </c>
      <c r="C9" s="25">
        <v>39</v>
      </c>
      <c r="D9" s="25">
        <v>0</v>
      </c>
      <c r="E9" s="25">
        <v>0</v>
      </c>
      <c r="F9" s="25">
        <v>0</v>
      </c>
      <c r="G9" s="203">
        <v>0</v>
      </c>
      <c r="H9" s="203">
        <v>0</v>
      </c>
      <c r="I9" s="203">
        <v>0</v>
      </c>
      <c r="J9" s="203">
        <v>0</v>
      </c>
      <c r="K9" s="203">
        <v>270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</row>
    <row r="10" spans="1:17">
      <c r="A10" t="s">
        <v>52</v>
      </c>
      <c r="C10" s="25">
        <v>39</v>
      </c>
      <c r="D10" s="25">
        <v>0</v>
      </c>
      <c r="E10" s="25">
        <v>0</v>
      </c>
      <c r="F10" s="25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270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</row>
    <row r="11" spans="1:17">
      <c r="A11" t="s">
        <v>53</v>
      </c>
      <c r="C11" s="25">
        <v>39</v>
      </c>
      <c r="D11" s="25">
        <v>0</v>
      </c>
      <c r="E11" s="25">
        <v>0</v>
      </c>
      <c r="F11" s="25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270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</row>
    <row r="12" spans="1:17">
      <c r="A12" t="s">
        <v>54</v>
      </c>
      <c r="C12" s="25">
        <v>39</v>
      </c>
      <c r="D12" s="25">
        <v>0</v>
      </c>
      <c r="E12" s="25">
        <v>0</v>
      </c>
      <c r="F12" s="25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270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</row>
    <row r="13" spans="1:17">
      <c r="A13" t="s">
        <v>55</v>
      </c>
      <c r="C13" s="25">
        <v>39</v>
      </c>
      <c r="D13" s="25">
        <v>0</v>
      </c>
      <c r="E13" s="25">
        <v>0</v>
      </c>
      <c r="F13" s="25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270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</row>
    <row r="14" spans="1:17">
      <c r="A14" t="s">
        <v>56</v>
      </c>
      <c r="C14" s="25">
        <v>39</v>
      </c>
      <c r="D14" s="25">
        <v>0</v>
      </c>
      <c r="E14" s="25">
        <v>0</v>
      </c>
      <c r="F14" s="25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270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</row>
    <row r="15" spans="1:17">
      <c r="A15" t="s">
        <v>57</v>
      </c>
      <c r="C15" s="25">
        <v>39</v>
      </c>
      <c r="D15" s="25">
        <v>0</v>
      </c>
      <c r="E15" s="25">
        <v>0</v>
      </c>
      <c r="F15" s="25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270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</row>
    <row r="16" spans="1:17">
      <c r="A16" t="s">
        <v>58</v>
      </c>
      <c r="C16" s="25">
        <v>39</v>
      </c>
      <c r="D16" s="25">
        <v>0</v>
      </c>
      <c r="E16" s="25">
        <v>0</v>
      </c>
      <c r="F16" s="25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270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</row>
    <row r="17" spans="1:16">
      <c r="A17" t="s">
        <v>59</v>
      </c>
      <c r="C17" s="25">
        <v>39</v>
      </c>
      <c r="D17" s="25">
        <v>0</v>
      </c>
      <c r="E17" s="25">
        <v>0</v>
      </c>
      <c r="F17" s="25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270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</row>
    <row r="18" spans="1:16">
      <c r="A18" t="s">
        <v>60</v>
      </c>
      <c r="C18" s="25">
        <v>39</v>
      </c>
      <c r="D18" s="25">
        <v>0</v>
      </c>
      <c r="E18" s="25">
        <v>0</v>
      </c>
      <c r="F18" s="25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270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270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270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270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270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270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270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270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270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270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270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270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270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270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270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270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270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270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270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270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270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270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270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270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270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270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</row>
    <row r="44" spans="1:16">
      <c r="A44" t="s">
        <v>86</v>
      </c>
      <c r="C44" s="25">
        <v>38</v>
      </c>
      <c r="D44" s="25">
        <v>0</v>
      </c>
      <c r="E44" s="25">
        <v>0</v>
      </c>
      <c r="F44" s="25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270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</row>
    <row r="45" spans="1:16">
      <c r="A45" t="s">
        <v>87</v>
      </c>
      <c r="C45" s="25">
        <v>38</v>
      </c>
      <c r="D45" s="25">
        <v>0</v>
      </c>
      <c r="E45" s="25">
        <v>0</v>
      </c>
      <c r="F45" s="25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270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</row>
    <row r="46" spans="1:16">
      <c r="A46" t="s">
        <v>88</v>
      </c>
      <c r="C46" s="25">
        <v>38</v>
      </c>
      <c r="D46" s="25">
        <v>0</v>
      </c>
      <c r="E46" s="25">
        <v>0</v>
      </c>
      <c r="F46" s="25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270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</row>
    <row r="47" spans="1:16">
      <c r="A47" t="s">
        <v>89</v>
      </c>
      <c r="C47" s="25">
        <v>38</v>
      </c>
      <c r="D47" s="25">
        <v>0</v>
      </c>
      <c r="E47" s="25">
        <v>0</v>
      </c>
      <c r="F47" s="25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270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</row>
    <row r="48" spans="1:16">
      <c r="A48" t="s">
        <v>90</v>
      </c>
      <c r="C48" s="25">
        <v>38</v>
      </c>
      <c r="D48" s="25">
        <v>0</v>
      </c>
      <c r="E48" s="25">
        <v>0</v>
      </c>
      <c r="F48" s="25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270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</row>
    <row r="49" spans="1:16">
      <c r="A49" t="s">
        <v>91</v>
      </c>
      <c r="C49" s="25">
        <v>38</v>
      </c>
      <c r="D49" s="25">
        <v>0</v>
      </c>
      <c r="E49" s="25">
        <v>0</v>
      </c>
      <c r="F49" s="25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270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</row>
    <row r="50" spans="1:16">
      <c r="A50" t="s">
        <v>92</v>
      </c>
      <c r="C50" s="25">
        <v>38</v>
      </c>
      <c r="D50" s="25">
        <v>0</v>
      </c>
      <c r="E50" s="25">
        <v>0</v>
      </c>
      <c r="F50" s="25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270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270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270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270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270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270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270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270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270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</row>
    <row r="59" spans="1:16">
      <c r="A59" t="s">
        <v>101</v>
      </c>
      <c r="C59" s="25">
        <v>37</v>
      </c>
      <c r="D59" s="25">
        <v>0</v>
      </c>
      <c r="E59" s="25">
        <v>0</v>
      </c>
      <c r="F59" s="25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270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</row>
    <row r="60" spans="1:16">
      <c r="A60" t="s">
        <v>102</v>
      </c>
      <c r="C60" s="25">
        <v>37</v>
      </c>
      <c r="D60" s="25">
        <v>0</v>
      </c>
      <c r="E60" s="25">
        <v>0</v>
      </c>
      <c r="F60" s="25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270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</row>
    <row r="61" spans="1:16">
      <c r="A61" t="s">
        <v>103</v>
      </c>
      <c r="C61" s="25">
        <v>37</v>
      </c>
      <c r="D61" s="25">
        <v>0</v>
      </c>
      <c r="E61" s="25">
        <v>0</v>
      </c>
      <c r="F61" s="25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270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</row>
    <row r="62" spans="1:16">
      <c r="A62" t="s">
        <v>104</v>
      </c>
      <c r="C62" s="25">
        <v>37</v>
      </c>
      <c r="D62" s="25">
        <v>0</v>
      </c>
      <c r="E62" s="25">
        <v>0</v>
      </c>
      <c r="F62" s="25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270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</row>
    <row r="63" spans="1:16">
      <c r="A63" t="s">
        <v>105</v>
      </c>
      <c r="C63" s="25">
        <v>37</v>
      </c>
      <c r="D63" s="25">
        <v>0</v>
      </c>
      <c r="E63" s="25">
        <v>0</v>
      </c>
      <c r="F63" s="25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270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</row>
    <row r="64" spans="1:16">
      <c r="A64" t="s">
        <v>106</v>
      </c>
      <c r="C64" s="25">
        <v>37</v>
      </c>
      <c r="D64" s="25">
        <v>0</v>
      </c>
      <c r="E64" s="25">
        <v>0</v>
      </c>
      <c r="F64" s="25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270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</row>
    <row r="65" spans="1:16">
      <c r="A65" t="s">
        <v>107</v>
      </c>
      <c r="C65" s="25">
        <v>37</v>
      </c>
      <c r="D65" s="25">
        <v>0</v>
      </c>
      <c r="E65" s="25">
        <v>0</v>
      </c>
      <c r="F65" s="25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270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</row>
    <row r="66" spans="1:16">
      <c r="A66" t="s">
        <v>108</v>
      </c>
      <c r="C66" s="25">
        <v>37</v>
      </c>
      <c r="D66" s="25">
        <v>0</v>
      </c>
      <c r="E66" s="25">
        <v>0</v>
      </c>
      <c r="F66" s="25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270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</row>
    <row r="67" spans="1:16">
      <c r="A67" t="s">
        <v>109</v>
      </c>
      <c r="C67" s="25">
        <v>37</v>
      </c>
      <c r="D67" s="25">
        <v>0</v>
      </c>
      <c r="E67" s="25">
        <v>0</v>
      </c>
      <c r="F67" s="25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270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</row>
    <row r="68" spans="1:16">
      <c r="A68" t="s">
        <v>110</v>
      </c>
      <c r="C68" s="25">
        <v>37</v>
      </c>
      <c r="D68" s="25">
        <v>0</v>
      </c>
      <c r="E68" s="25">
        <v>0</v>
      </c>
      <c r="F68" s="25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270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</row>
    <row r="69" spans="1:16">
      <c r="A69" t="s">
        <v>111</v>
      </c>
      <c r="C69" s="25">
        <v>37</v>
      </c>
      <c r="D69" s="25">
        <v>0</v>
      </c>
      <c r="E69" s="25">
        <v>0</v>
      </c>
      <c r="F69" s="25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270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</row>
    <row r="70" spans="1:16">
      <c r="A70" t="s">
        <v>112</v>
      </c>
      <c r="C70" s="25">
        <v>37</v>
      </c>
      <c r="D70" s="25">
        <v>0</v>
      </c>
      <c r="E70" s="25">
        <v>0</v>
      </c>
      <c r="F70" s="25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270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</row>
    <row r="71" spans="1:16">
      <c r="A71" t="s">
        <v>113</v>
      </c>
      <c r="C71" s="25">
        <v>37</v>
      </c>
      <c r="D71" s="25">
        <v>0</v>
      </c>
      <c r="E71" s="25">
        <v>0</v>
      </c>
      <c r="F71" s="25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270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</row>
    <row r="72" spans="1:16">
      <c r="A72" t="s">
        <v>114</v>
      </c>
      <c r="C72" s="25">
        <v>37</v>
      </c>
      <c r="D72" s="25">
        <v>0</v>
      </c>
      <c r="E72" s="25">
        <v>0</v>
      </c>
      <c r="F72" s="25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270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</row>
    <row r="73" spans="1:16">
      <c r="A73" t="s">
        <v>115</v>
      </c>
      <c r="C73" s="25">
        <v>37</v>
      </c>
      <c r="D73" s="25">
        <v>0</v>
      </c>
      <c r="E73" s="25">
        <v>0</v>
      </c>
      <c r="F73" s="25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270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</row>
    <row r="74" spans="1:16">
      <c r="A74" t="s">
        <v>116</v>
      </c>
      <c r="C74" s="25">
        <v>37</v>
      </c>
      <c r="D74" s="25">
        <v>0</v>
      </c>
      <c r="E74" s="25">
        <v>0</v>
      </c>
      <c r="F74" s="25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270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</row>
    <row r="75" spans="1:16">
      <c r="A75" t="s">
        <v>117</v>
      </c>
      <c r="C75" s="25">
        <v>37</v>
      </c>
      <c r="D75" s="25">
        <v>0</v>
      </c>
      <c r="E75" s="25">
        <v>0</v>
      </c>
      <c r="F75" s="25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299.20999999999998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</row>
    <row r="76" spans="1:16">
      <c r="A76" t="s">
        <v>118</v>
      </c>
      <c r="C76" s="25">
        <v>37</v>
      </c>
      <c r="D76" s="25">
        <v>0</v>
      </c>
      <c r="E76" s="25">
        <v>0</v>
      </c>
      <c r="F76" s="25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299.20999999999998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</row>
    <row r="77" spans="1:16">
      <c r="A77" t="s">
        <v>119</v>
      </c>
      <c r="C77" s="25">
        <v>37</v>
      </c>
      <c r="D77" s="25">
        <v>0</v>
      </c>
      <c r="E77" s="25">
        <v>0</v>
      </c>
      <c r="F77" s="25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299.20999999999998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</row>
    <row r="78" spans="1:16">
      <c r="A78" t="s">
        <v>120</v>
      </c>
      <c r="C78" s="25">
        <v>37</v>
      </c>
      <c r="D78" s="25">
        <v>0</v>
      </c>
      <c r="E78" s="25">
        <v>0</v>
      </c>
      <c r="F78" s="25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299.20999999999998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299.20999999999998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299.20999999999998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299.20999999999998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299.20999999999998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299.20999999999998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299.20999999999998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310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310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</row>
    <row r="87" spans="1:16">
      <c r="A87" t="s">
        <v>129</v>
      </c>
      <c r="C87" s="25">
        <v>38</v>
      </c>
      <c r="D87" s="25">
        <v>0</v>
      </c>
      <c r="E87" s="25">
        <v>0</v>
      </c>
      <c r="F87" s="25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299.20999999999998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</row>
    <row r="88" spans="1:16">
      <c r="A88" t="s">
        <v>130</v>
      </c>
      <c r="C88" s="25">
        <v>38</v>
      </c>
      <c r="D88" s="25">
        <v>0</v>
      </c>
      <c r="E88" s="25">
        <v>0</v>
      </c>
      <c r="F88" s="25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299.20999999999998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</row>
    <row r="89" spans="1:16">
      <c r="A89" t="s">
        <v>131</v>
      </c>
      <c r="C89" s="25">
        <v>38</v>
      </c>
      <c r="D89" s="25">
        <v>0</v>
      </c>
      <c r="E89" s="25">
        <v>0</v>
      </c>
      <c r="F89" s="25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310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310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310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310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310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310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282.82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282.82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270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270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0.91925000000000001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0</v>
      </c>
      <c r="H99" s="115">
        <f t="shared" si="0"/>
        <v>0</v>
      </c>
      <c r="I99" s="115">
        <f t="shared" si="0"/>
        <v>0</v>
      </c>
      <c r="J99" s="115">
        <f t="shared" si="0"/>
        <v>0</v>
      </c>
      <c r="K99" s="115">
        <f t="shared" si="0"/>
        <v>6.668644999999997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18.82</v>
      </c>
      <c r="E3" s="203">
        <v>0</v>
      </c>
      <c r="F3" s="203">
        <v>0</v>
      </c>
      <c r="G3" s="203">
        <v>30.29</v>
      </c>
      <c r="H3" s="203">
        <v>0</v>
      </c>
      <c r="I3" s="203">
        <v>0</v>
      </c>
      <c r="J3" s="203">
        <v>26.23</v>
      </c>
      <c r="K3" s="203">
        <v>18.5</v>
      </c>
      <c r="L3" s="203">
        <v>0.28999999999999998</v>
      </c>
      <c r="M3" s="203">
        <v>2.3199999999999998</v>
      </c>
      <c r="N3" s="203">
        <v>1.89</v>
      </c>
      <c r="O3" s="203">
        <v>2.67</v>
      </c>
      <c r="P3" s="203">
        <v>0.75</v>
      </c>
      <c r="Q3" s="203">
        <v>0.32</v>
      </c>
      <c r="R3" s="203">
        <v>0.68</v>
      </c>
      <c r="S3" s="203">
        <v>0.42</v>
      </c>
      <c r="T3" s="203">
        <v>0</v>
      </c>
      <c r="U3" s="203">
        <v>2.2400000000000002</v>
      </c>
      <c r="V3" s="203">
        <v>0.28999999999999998</v>
      </c>
      <c r="W3" s="203">
        <v>0.73</v>
      </c>
      <c r="X3" s="203">
        <v>2.37</v>
      </c>
      <c r="Y3" s="203">
        <v>0</v>
      </c>
      <c r="Z3" s="203">
        <v>4.4400000000000004</v>
      </c>
      <c r="AA3" s="203">
        <v>1.44</v>
      </c>
      <c r="AB3" s="203">
        <v>0</v>
      </c>
      <c r="AC3" s="203">
        <v>16.38</v>
      </c>
      <c r="AD3" s="203">
        <v>0</v>
      </c>
      <c r="AE3" s="203">
        <v>0</v>
      </c>
      <c r="AF3" s="203">
        <v>0</v>
      </c>
      <c r="AG3" s="203">
        <v>46.68</v>
      </c>
      <c r="AH3" s="203">
        <v>0</v>
      </c>
      <c r="AI3" s="203">
        <v>46.68</v>
      </c>
      <c r="AJ3" s="203">
        <v>0</v>
      </c>
      <c r="AK3" s="203">
        <v>15.61</v>
      </c>
      <c r="AL3" s="203">
        <v>0</v>
      </c>
      <c r="AM3" s="203">
        <v>0</v>
      </c>
      <c r="AN3" s="203">
        <v>0</v>
      </c>
      <c r="AO3" s="203">
        <v>311.27999999999997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18.82</v>
      </c>
      <c r="E4" s="203">
        <v>0</v>
      </c>
      <c r="F4" s="203">
        <v>0</v>
      </c>
      <c r="G4" s="203">
        <v>30.29</v>
      </c>
      <c r="H4" s="203">
        <v>0</v>
      </c>
      <c r="I4" s="203">
        <v>0</v>
      </c>
      <c r="J4" s="203">
        <v>26.23</v>
      </c>
      <c r="K4" s="203">
        <v>18.5</v>
      </c>
      <c r="L4" s="203">
        <v>0.28999999999999998</v>
      </c>
      <c r="M4" s="203">
        <v>2.3199999999999998</v>
      </c>
      <c r="N4" s="203">
        <v>1.89</v>
      </c>
      <c r="O4" s="203">
        <v>2.67</v>
      </c>
      <c r="P4" s="203">
        <v>0.75</v>
      </c>
      <c r="Q4" s="203">
        <v>0.32</v>
      </c>
      <c r="R4" s="203">
        <v>0.68</v>
      </c>
      <c r="S4" s="203">
        <v>0.42</v>
      </c>
      <c r="T4" s="203">
        <v>0</v>
      </c>
      <c r="U4" s="203">
        <v>2.2400000000000002</v>
      </c>
      <c r="V4" s="203">
        <v>0.28999999999999998</v>
      </c>
      <c r="W4" s="203">
        <v>0.73</v>
      </c>
      <c r="X4" s="203">
        <v>2.37</v>
      </c>
      <c r="Y4" s="203">
        <v>0</v>
      </c>
      <c r="Z4" s="203">
        <v>4.4400000000000004</v>
      </c>
      <c r="AA4" s="203">
        <v>1.44</v>
      </c>
      <c r="AB4" s="203">
        <v>0</v>
      </c>
      <c r="AC4" s="203">
        <v>16.38</v>
      </c>
      <c r="AD4" s="203">
        <v>0</v>
      </c>
      <c r="AE4" s="203">
        <v>0</v>
      </c>
      <c r="AF4" s="203">
        <v>0</v>
      </c>
      <c r="AG4" s="203">
        <v>46.68</v>
      </c>
      <c r="AH4" s="203">
        <v>0</v>
      </c>
      <c r="AI4" s="203">
        <v>46.68</v>
      </c>
      <c r="AJ4" s="203">
        <v>0</v>
      </c>
      <c r="AK4" s="203">
        <v>15.61</v>
      </c>
      <c r="AL4" s="203">
        <v>0</v>
      </c>
      <c r="AM4" s="203">
        <v>0</v>
      </c>
      <c r="AN4" s="203">
        <v>0</v>
      </c>
      <c r="AO4" s="203">
        <v>311.27999999999997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18.82</v>
      </c>
      <c r="E5" s="203">
        <v>0</v>
      </c>
      <c r="F5" s="203">
        <v>0</v>
      </c>
      <c r="G5" s="203">
        <v>30.29</v>
      </c>
      <c r="H5" s="203">
        <v>0</v>
      </c>
      <c r="I5" s="203">
        <v>0</v>
      </c>
      <c r="J5" s="203">
        <v>26.23</v>
      </c>
      <c r="K5" s="203">
        <v>18.5</v>
      </c>
      <c r="L5" s="203">
        <v>0.28999999999999998</v>
      </c>
      <c r="M5" s="203">
        <v>2.3199999999999998</v>
      </c>
      <c r="N5" s="203">
        <v>1.89</v>
      </c>
      <c r="O5" s="203">
        <v>2.67</v>
      </c>
      <c r="P5" s="203">
        <v>0.75</v>
      </c>
      <c r="Q5" s="203">
        <v>0.32</v>
      </c>
      <c r="R5" s="203">
        <v>0.68</v>
      </c>
      <c r="S5" s="203">
        <v>0.42</v>
      </c>
      <c r="T5" s="203">
        <v>0</v>
      </c>
      <c r="U5" s="203">
        <v>2.2400000000000002</v>
      </c>
      <c r="V5" s="203">
        <v>0.28999999999999998</v>
      </c>
      <c r="W5" s="203">
        <v>0.73</v>
      </c>
      <c r="X5" s="203">
        <v>2.37</v>
      </c>
      <c r="Y5" s="203">
        <v>0</v>
      </c>
      <c r="Z5" s="203">
        <v>4.4400000000000004</v>
      </c>
      <c r="AA5" s="203">
        <v>1.44</v>
      </c>
      <c r="AB5" s="203">
        <v>0</v>
      </c>
      <c r="AC5" s="203">
        <v>16.38</v>
      </c>
      <c r="AD5" s="203">
        <v>0</v>
      </c>
      <c r="AE5" s="203">
        <v>0</v>
      </c>
      <c r="AF5" s="203">
        <v>0</v>
      </c>
      <c r="AG5" s="203">
        <v>46.68</v>
      </c>
      <c r="AH5" s="203">
        <v>0</v>
      </c>
      <c r="AI5" s="203">
        <v>46.68</v>
      </c>
      <c r="AJ5" s="203">
        <v>0</v>
      </c>
      <c r="AK5" s="203">
        <v>15.61</v>
      </c>
      <c r="AL5" s="203">
        <v>0</v>
      </c>
      <c r="AM5" s="203">
        <v>0</v>
      </c>
      <c r="AN5" s="203">
        <v>0</v>
      </c>
      <c r="AO5" s="203">
        <v>311.27999999999997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18.82</v>
      </c>
      <c r="E6" s="203">
        <v>0</v>
      </c>
      <c r="F6" s="203">
        <v>0</v>
      </c>
      <c r="G6" s="203">
        <v>30.29</v>
      </c>
      <c r="H6" s="203">
        <v>0</v>
      </c>
      <c r="I6" s="203">
        <v>0</v>
      </c>
      <c r="J6" s="203">
        <v>26.23</v>
      </c>
      <c r="K6" s="203">
        <v>18.5</v>
      </c>
      <c r="L6" s="203">
        <v>0.28999999999999998</v>
      </c>
      <c r="M6" s="203">
        <v>2.3199999999999998</v>
      </c>
      <c r="N6" s="203">
        <v>1.89</v>
      </c>
      <c r="O6" s="203">
        <v>2.67</v>
      </c>
      <c r="P6" s="203">
        <v>0.75</v>
      </c>
      <c r="Q6" s="203">
        <v>0.32</v>
      </c>
      <c r="R6" s="203">
        <v>0.68</v>
      </c>
      <c r="S6" s="203">
        <v>0.42</v>
      </c>
      <c r="T6" s="203">
        <v>0</v>
      </c>
      <c r="U6" s="203">
        <v>2.2400000000000002</v>
      </c>
      <c r="V6" s="203">
        <v>0.28999999999999998</v>
      </c>
      <c r="W6" s="203">
        <v>0.73</v>
      </c>
      <c r="X6" s="203">
        <v>2.37</v>
      </c>
      <c r="Y6" s="203">
        <v>0</v>
      </c>
      <c r="Z6" s="203">
        <v>4.4400000000000004</v>
      </c>
      <c r="AA6" s="203">
        <v>1.44</v>
      </c>
      <c r="AB6" s="203">
        <v>0</v>
      </c>
      <c r="AC6" s="203">
        <v>16.38</v>
      </c>
      <c r="AD6" s="203">
        <v>0</v>
      </c>
      <c r="AE6" s="203">
        <v>0</v>
      </c>
      <c r="AF6" s="203">
        <v>0</v>
      </c>
      <c r="AG6" s="203">
        <v>46.68</v>
      </c>
      <c r="AH6" s="203">
        <v>0</v>
      </c>
      <c r="AI6" s="203">
        <v>46.68</v>
      </c>
      <c r="AJ6" s="203">
        <v>0</v>
      </c>
      <c r="AK6" s="203">
        <v>15.61</v>
      </c>
      <c r="AL6" s="203">
        <v>0</v>
      </c>
      <c r="AM6" s="203">
        <v>0</v>
      </c>
      <c r="AN6" s="203">
        <v>0</v>
      </c>
      <c r="AO6" s="203">
        <v>311.27999999999997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18.82</v>
      </c>
      <c r="E7" s="203">
        <v>0</v>
      </c>
      <c r="F7" s="203">
        <v>0</v>
      </c>
      <c r="G7" s="203">
        <v>30.29</v>
      </c>
      <c r="H7" s="203">
        <v>0</v>
      </c>
      <c r="I7" s="203">
        <v>0</v>
      </c>
      <c r="J7" s="203">
        <v>26.23</v>
      </c>
      <c r="K7" s="203">
        <v>40.159999999999997</v>
      </c>
      <c r="L7" s="203">
        <v>3.07</v>
      </c>
      <c r="M7" s="203">
        <v>2.3199999999999998</v>
      </c>
      <c r="N7" s="203">
        <v>1.89</v>
      </c>
      <c r="O7" s="203">
        <v>2.67</v>
      </c>
      <c r="P7" s="203">
        <v>0.7</v>
      </c>
      <c r="Q7" s="203">
        <v>0.32</v>
      </c>
      <c r="R7" s="203">
        <v>0.68</v>
      </c>
      <c r="S7" s="203">
        <v>0.42</v>
      </c>
      <c r="T7" s="203">
        <v>0</v>
      </c>
      <c r="U7" s="203">
        <v>2.2400000000000002</v>
      </c>
      <c r="V7" s="203">
        <v>0.28999999999999998</v>
      </c>
      <c r="W7" s="203">
        <v>0.73</v>
      </c>
      <c r="X7" s="203">
        <v>2.37</v>
      </c>
      <c r="Y7" s="203">
        <v>0</v>
      </c>
      <c r="Z7" s="203">
        <v>4.4400000000000004</v>
      </c>
      <c r="AA7" s="203">
        <v>1.44</v>
      </c>
      <c r="AB7" s="203">
        <v>0</v>
      </c>
      <c r="AC7" s="203">
        <v>16.38</v>
      </c>
      <c r="AD7" s="203">
        <v>0</v>
      </c>
      <c r="AE7" s="203">
        <v>0</v>
      </c>
      <c r="AF7" s="203">
        <v>0</v>
      </c>
      <c r="AG7" s="203">
        <v>46.68</v>
      </c>
      <c r="AH7" s="203">
        <v>0</v>
      </c>
      <c r="AI7" s="203">
        <v>46.68</v>
      </c>
      <c r="AJ7" s="203">
        <v>0</v>
      </c>
      <c r="AK7" s="203">
        <v>15.61</v>
      </c>
      <c r="AL7" s="203">
        <v>0</v>
      </c>
      <c r="AM7" s="203">
        <v>0</v>
      </c>
      <c r="AN7" s="203">
        <v>0</v>
      </c>
      <c r="AO7" s="203">
        <v>311.27999999999997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18.91</v>
      </c>
      <c r="E8" s="203">
        <v>0</v>
      </c>
      <c r="F8" s="203">
        <v>0</v>
      </c>
      <c r="G8" s="203">
        <v>30.29</v>
      </c>
      <c r="H8" s="203">
        <v>0</v>
      </c>
      <c r="I8" s="203">
        <v>0</v>
      </c>
      <c r="J8" s="203">
        <v>26.23</v>
      </c>
      <c r="K8" s="203">
        <v>40.159999999999997</v>
      </c>
      <c r="L8" s="203">
        <v>3.07</v>
      </c>
      <c r="M8" s="203">
        <v>2.3199999999999998</v>
      </c>
      <c r="N8" s="203">
        <v>1.89</v>
      </c>
      <c r="O8" s="203">
        <v>2.67</v>
      </c>
      <c r="P8" s="203">
        <v>0.7</v>
      </c>
      <c r="Q8" s="203">
        <v>0.32</v>
      </c>
      <c r="R8" s="203">
        <v>0.68</v>
      </c>
      <c r="S8" s="203">
        <v>0.42</v>
      </c>
      <c r="T8" s="203">
        <v>0</v>
      </c>
      <c r="U8" s="203">
        <v>2.2400000000000002</v>
      </c>
      <c r="V8" s="203">
        <v>0.28999999999999998</v>
      </c>
      <c r="W8" s="203">
        <v>0.73</v>
      </c>
      <c r="X8" s="203">
        <v>2.37</v>
      </c>
      <c r="Y8" s="203">
        <v>0</v>
      </c>
      <c r="Z8" s="203">
        <v>4.4400000000000004</v>
      </c>
      <c r="AA8" s="203">
        <v>1.44</v>
      </c>
      <c r="AB8" s="203">
        <v>0</v>
      </c>
      <c r="AC8" s="203">
        <v>16.38</v>
      </c>
      <c r="AD8" s="203">
        <v>0</v>
      </c>
      <c r="AE8" s="203">
        <v>0</v>
      </c>
      <c r="AF8" s="203">
        <v>0</v>
      </c>
      <c r="AG8" s="203">
        <v>46.68</v>
      </c>
      <c r="AH8" s="203">
        <v>0</v>
      </c>
      <c r="AI8" s="203">
        <v>46.68</v>
      </c>
      <c r="AJ8" s="203">
        <v>0</v>
      </c>
      <c r="AK8" s="203">
        <v>15.61</v>
      </c>
      <c r="AL8" s="203">
        <v>0</v>
      </c>
      <c r="AM8" s="203">
        <v>0</v>
      </c>
      <c r="AN8" s="203">
        <v>0</v>
      </c>
      <c r="AO8" s="203">
        <v>311.27999999999997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18.91</v>
      </c>
      <c r="E9" s="203">
        <v>0</v>
      </c>
      <c r="F9" s="203">
        <v>0</v>
      </c>
      <c r="G9" s="203">
        <v>30.29</v>
      </c>
      <c r="H9" s="203">
        <v>0</v>
      </c>
      <c r="I9" s="203">
        <v>0</v>
      </c>
      <c r="J9" s="203">
        <v>26.23</v>
      </c>
      <c r="K9" s="203">
        <v>54.84</v>
      </c>
      <c r="L9" s="203">
        <v>3.08</v>
      </c>
      <c r="M9" s="203">
        <v>2.3199999999999998</v>
      </c>
      <c r="N9" s="203">
        <v>1.89</v>
      </c>
      <c r="O9" s="203">
        <v>2.67</v>
      </c>
      <c r="P9" s="203">
        <v>0.7</v>
      </c>
      <c r="Q9" s="203">
        <v>0.32</v>
      </c>
      <c r="R9" s="203">
        <v>0.68</v>
      </c>
      <c r="S9" s="203">
        <v>0.42</v>
      </c>
      <c r="T9" s="203">
        <v>0</v>
      </c>
      <c r="U9" s="203">
        <v>2.2400000000000002</v>
      </c>
      <c r="V9" s="203">
        <v>0.28999999999999998</v>
      </c>
      <c r="W9" s="203">
        <v>0.73</v>
      </c>
      <c r="X9" s="203">
        <v>2.37</v>
      </c>
      <c r="Y9" s="203">
        <v>0</v>
      </c>
      <c r="Z9" s="203">
        <v>4.4400000000000004</v>
      </c>
      <c r="AA9" s="203">
        <v>1.44</v>
      </c>
      <c r="AB9" s="203">
        <v>0</v>
      </c>
      <c r="AC9" s="203">
        <v>16.38</v>
      </c>
      <c r="AD9" s="203">
        <v>0</v>
      </c>
      <c r="AE9" s="203">
        <v>0</v>
      </c>
      <c r="AF9" s="203">
        <v>0</v>
      </c>
      <c r="AG9" s="203">
        <v>46.68</v>
      </c>
      <c r="AH9" s="203">
        <v>0</v>
      </c>
      <c r="AI9" s="203">
        <v>46.68</v>
      </c>
      <c r="AJ9" s="203">
        <v>0</v>
      </c>
      <c r="AK9" s="203">
        <v>15.61</v>
      </c>
      <c r="AL9" s="203">
        <v>0</v>
      </c>
      <c r="AM9" s="203">
        <v>0</v>
      </c>
      <c r="AN9" s="203">
        <v>0</v>
      </c>
      <c r="AO9" s="203">
        <v>311.27999999999997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18.91</v>
      </c>
      <c r="E10" s="203">
        <v>0</v>
      </c>
      <c r="F10" s="203">
        <v>0</v>
      </c>
      <c r="G10" s="203">
        <v>30.29</v>
      </c>
      <c r="H10" s="203">
        <v>0</v>
      </c>
      <c r="I10" s="203">
        <v>0</v>
      </c>
      <c r="J10" s="203">
        <v>26.23</v>
      </c>
      <c r="K10" s="203">
        <v>54.84</v>
      </c>
      <c r="L10" s="203">
        <v>3.08</v>
      </c>
      <c r="M10" s="203">
        <v>2.3199999999999998</v>
      </c>
      <c r="N10" s="203">
        <v>1.89</v>
      </c>
      <c r="O10" s="203">
        <v>2.67</v>
      </c>
      <c r="P10" s="203">
        <v>0.7</v>
      </c>
      <c r="Q10" s="203">
        <v>0.32</v>
      </c>
      <c r="R10" s="203">
        <v>0.68</v>
      </c>
      <c r="S10" s="203">
        <v>0.42</v>
      </c>
      <c r="T10" s="203">
        <v>0</v>
      </c>
      <c r="U10" s="203">
        <v>2.2400000000000002</v>
      </c>
      <c r="V10" s="203">
        <v>0.28999999999999998</v>
      </c>
      <c r="W10" s="203">
        <v>0.73</v>
      </c>
      <c r="X10" s="203">
        <v>2.37</v>
      </c>
      <c r="Y10" s="203">
        <v>0</v>
      </c>
      <c r="Z10" s="203">
        <v>4.4400000000000004</v>
      </c>
      <c r="AA10" s="203">
        <v>1.44</v>
      </c>
      <c r="AB10" s="203">
        <v>0</v>
      </c>
      <c r="AC10" s="203">
        <v>16.38</v>
      </c>
      <c r="AD10" s="203">
        <v>0</v>
      </c>
      <c r="AE10" s="203">
        <v>0</v>
      </c>
      <c r="AF10" s="203">
        <v>0</v>
      </c>
      <c r="AG10" s="203">
        <v>46.68</v>
      </c>
      <c r="AH10" s="203">
        <v>0</v>
      </c>
      <c r="AI10" s="203">
        <v>46.68</v>
      </c>
      <c r="AJ10" s="203">
        <v>0</v>
      </c>
      <c r="AK10" s="203">
        <v>15.61</v>
      </c>
      <c r="AL10" s="203">
        <v>0</v>
      </c>
      <c r="AM10" s="203">
        <v>0</v>
      </c>
      <c r="AN10" s="203">
        <v>0</v>
      </c>
      <c r="AO10" s="203">
        <v>311.27999999999997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18.91</v>
      </c>
      <c r="E11" s="203">
        <v>0</v>
      </c>
      <c r="F11" s="203">
        <v>0</v>
      </c>
      <c r="G11" s="203">
        <v>30.29</v>
      </c>
      <c r="H11" s="203">
        <v>0</v>
      </c>
      <c r="I11" s="203">
        <v>0</v>
      </c>
      <c r="J11" s="203">
        <v>26.23</v>
      </c>
      <c r="K11" s="203">
        <v>122.76</v>
      </c>
      <c r="L11" s="203">
        <v>3.09</v>
      </c>
      <c r="M11" s="203">
        <v>2.3199999999999998</v>
      </c>
      <c r="N11" s="203">
        <v>1.89</v>
      </c>
      <c r="O11" s="203">
        <v>2.67</v>
      </c>
      <c r="P11" s="203">
        <v>0.7</v>
      </c>
      <c r="Q11" s="203">
        <v>0.32</v>
      </c>
      <c r="R11" s="203">
        <v>0.68</v>
      </c>
      <c r="S11" s="203">
        <v>0.42</v>
      </c>
      <c r="T11" s="203">
        <v>0</v>
      </c>
      <c r="U11" s="203">
        <v>2.0299999999999998</v>
      </c>
      <c r="V11" s="203">
        <v>0.28999999999999998</v>
      </c>
      <c r="W11" s="203">
        <v>0.73</v>
      </c>
      <c r="X11" s="203">
        <v>2.37</v>
      </c>
      <c r="Y11" s="203">
        <v>0</v>
      </c>
      <c r="Z11" s="203">
        <v>4.4400000000000004</v>
      </c>
      <c r="AA11" s="203">
        <v>1.44</v>
      </c>
      <c r="AB11" s="203">
        <v>0</v>
      </c>
      <c r="AC11" s="203">
        <v>16.38</v>
      </c>
      <c r="AD11" s="203">
        <v>0</v>
      </c>
      <c r="AE11" s="203">
        <v>0</v>
      </c>
      <c r="AF11" s="203">
        <v>0</v>
      </c>
      <c r="AG11" s="203">
        <v>46.68</v>
      </c>
      <c r="AH11" s="203">
        <v>0</v>
      </c>
      <c r="AI11" s="203">
        <v>46.68</v>
      </c>
      <c r="AJ11" s="203">
        <v>0</v>
      </c>
      <c r="AK11" s="203">
        <v>15.61</v>
      </c>
      <c r="AL11" s="203">
        <v>0</v>
      </c>
      <c r="AM11" s="203">
        <v>0</v>
      </c>
      <c r="AN11" s="203">
        <v>0</v>
      </c>
      <c r="AO11" s="203">
        <v>311.27999999999997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18.91</v>
      </c>
      <c r="E12" s="203">
        <v>0</v>
      </c>
      <c r="F12" s="203">
        <v>0</v>
      </c>
      <c r="G12" s="203">
        <v>30.29</v>
      </c>
      <c r="H12" s="203">
        <v>0</v>
      </c>
      <c r="I12" s="203">
        <v>0</v>
      </c>
      <c r="J12" s="203">
        <v>26.23</v>
      </c>
      <c r="K12" s="203">
        <v>127.34</v>
      </c>
      <c r="L12" s="203">
        <v>3.09</v>
      </c>
      <c r="M12" s="203">
        <v>2.3199999999999998</v>
      </c>
      <c r="N12" s="203">
        <v>1.89</v>
      </c>
      <c r="O12" s="203">
        <v>2.67</v>
      </c>
      <c r="P12" s="203">
        <v>0.7</v>
      </c>
      <c r="Q12" s="203">
        <v>0.32</v>
      </c>
      <c r="R12" s="203">
        <v>0.68</v>
      </c>
      <c r="S12" s="203">
        <v>0.42</v>
      </c>
      <c r="T12" s="203">
        <v>0</v>
      </c>
      <c r="U12" s="203">
        <v>2.0299999999999998</v>
      </c>
      <c r="V12" s="203">
        <v>0.28999999999999998</v>
      </c>
      <c r="W12" s="203">
        <v>0.73</v>
      </c>
      <c r="X12" s="203">
        <v>2.37</v>
      </c>
      <c r="Y12" s="203">
        <v>0</v>
      </c>
      <c r="Z12" s="203">
        <v>4.4400000000000004</v>
      </c>
      <c r="AA12" s="203">
        <v>1.44</v>
      </c>
      <c r="AB12" s="203">
        <v>0</v>
      </c>
      <c r="AC12" s="203">
        <v>16.38</v>
      </c>
      <c r="AD12" s="203">
        <v>0</v>
      </c>
      <c r="AE12" s="203">
        <v>0</v>
      </c>
      <c r="AF12" s="203">
        <v>0</v>
      </c>
      <c r="AG12" s="203">
        <v>46.68</v>
      </c>
      <c r="AH12" s="203">
        <v>0</v>
      </c>
      <c r="AI12" s="203">
        <v>46.68</v>
      </c>
      <c r="AJ12" s="203">
        <v>0</v>
      </c>
      <c r="AK12" s="203">
        <v>15.59</v>
      </c>
      <c r="AL12" s="203">
        <v>0</v>
      </c>
      <c r="AM12" s="203">
        <v>0</v>
      </c>
      <c r="AN12" s="203">
        <v>0</v>
      </c>
      <c r="AO12" s="203">
        <v>311.27999999999997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18.91</v>
      </c>
      <c r="E13" s="203">
        <v>0</v>
      </c>
      <c r="F13" s="203">
        <v>0</v>
      </c>
      <c r="G13" s="203">
        <v>30.29</v>
      </c>
      <c r="H13" s="203">
        <v>0</v>
      </c>
      <c r="I13" s="203">
        <v>0</v>
      </c>
      <c r="J13" s="203">
        <v>26.23</v>
      </c>
      <c r="K13" s="203">
        <v>130.77000000000001</v>
      </c>
      <c r="L13" s="203">
        <v>3.09</v>
      </c>
      <c r="M13" s="203">
        <v>2.3199999999999998</v>
      </c>
      <c r="N13" s="203">
        <v>1.89</v>
      </c>
      <c r="O13" s="203">
        <v>2.67</v>
      </c>
      <c r="P13" s="203">
        <v>0.7</v>
      </c>
      <c r="Q13" s="203">
        <v>0.32</v>
      </c>
      <c r="R13" s="203">
        <v>0.68</v>
      </c>
      <c r="S13" s="203">
        <v>0.42</v>
      </c>
      <c r="T13" s="203">
        <v>0</v>
      </c>
      <c r="U13" s="203">
        <v>2.0299999999999998</v>
      </c>
      <c r="V13" s="203">
        <v>0.28999999999999998</v>
      </c>
      <c r="W13" s="203">
        <v>0.73</v>
      </c>
      <c r="X13" s="203">
        <v>2.37</v>
      </c>
      <c r="Y13" s="203">
        <v>0</v>
      </c>
      <c r="Z13" s="203">
        <v>4.4400000000000004</v>
      </c>
      <c r="AA13" s="203">
        <v>1.44</v>
      </c>
      <c r="AB13" s="203">
        <v>0</v>
      </c>
      <c r="AC13" s="203">
        <v>16.38</v>
      </c>
      <c r="AD13" s="203">
        <v>0</v>
      </c>
      <c r="AE13" s="203">
        <v>0</v>
      </c>
      <c r="AF13" s="203">
        <v>0</v>
      </c>
      <c r="AG13" s="203">
        <v>46.68</v>
      </c>
      <c r="AH13" s="203">
        <v>0</v>
      </c>
      <c r="AI13" s="203">
        <v>46.68</v>
      </c>
      <c r="AJ13" s="203">
        <v>0</v>
      </c>
      <c r="AK13" s="203">
        <v>15.59</v>
      </c>
      <c r="AL13" s="203">
        <v>0</v>
      </c>
      <c r="AM13" s="203">
        <v>0</v>
      </c>
      <c r="AN13" s="203">
        <v>0</v>
      </c>
      <c r="AO13" s="203">
        <v>311.27999999999997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18.91</v>
      </c>
      <c r="E14" s="203">
        <v>0</v>
      </c>
      <c r="F14" s="203">
        <v>0</v>
      </c>
      <c r="G14" s="203">
        <v>30.29</v>
      </c>
      <c r="H14" s="203">
        <v>0</v>
      </c>
      <c r="I14" s="203">
        <v>0</v>
      </c>
      <c r="J14" s="203">
        <v>26.23</v>
      </c>
      <c r="K14" s="203">
        <v>130.77000000000001</v>
      </c>
      <c r="L14" s="203">
        <v>3.09</v>
      </c>
      <c r="M14" s="203">
        <v>2.3199999999999998</v>
      </c>
      <c r="N14" s="203">
        <v>1.89</v>
      </c>
      <c r="O14" s="203">
        <v>2.67</v>
      </c>
      <c r="P14" s="203">
        <v>0.7</v>
      </c>
      <c r="Q14" s="203">
        <v>0.32</v>
      </c>
      <c r="R14" s="203">
        <v>0.68</v>
      </c>
      <c r="S14" s="203">
        <v>0.42</v>
      </c>
      <c r="T14" s="203">
        <v>0</v>
      </c>
      <c r="U14" s="203">
        <v>2.0299999999999998</v>
      </c>
      <c r="V14" s="203">
        <v>0.28999999999999998</v>
      </c>
      <c r="W14" s="203">
        <v>0.73</v>
      </c>
      <c r="X14" s="203">
        <v>2.37</v>
      </c>
      <c r="Y14" s="203">
        <v>0</v>
      </c>
      <c r="Z14" s="203">
        <v>4.4400000000000004</v>
      </c>
      <c r="AA14" s="203">
        <v>1.44</v>
      </c>
      <c r="AB14" s="203">
        <v>0</v>
      </c>
      <c r="AC14" s="203">
        <v>16.38</v>
      </c>
      <c r="AD14" s="203">
        <v>0</v>
      </c>
      <c r="AE14" s="203">
        <v>0</v>
      </c>
      <c r="AF14" s="203">
        <v>0</v>
      </c>
      <c r="AG14" s="203">
        <v>46.68</v>
      </c>
      <c r="AH14" s="203">
        <v>0</v>
      </c>
      <c r="AI14" s="203">
        <v>46.68</v>
      </c>
      <c r="AJ14" s="203">
        <v>0</v>
      </c>
      <c r="AK14" s="203">
        <v>15.59</v>
      </c>
      <c r="AL14" s="203">
        <v>0</v>
      </c>
      <c r="AM14" s="203">
        <v>0</v>
      </c>
      <c r="AN14" s="203">
        <v>0</v>
      </c>
      <c r="AO14" s="203">
        <v>311.27999999999997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19</v>
      </c>
      <c r="E15" s="203">
        <v>0</v>
      </c>
      <c r="F15" s="203">
        <v>0</v>
      </c>
      <c r="G15" s="203">
        <v>30.29</v>
      </c>
      <c r="H15" s="203">
        <v>0</v>
      </c>
      <c r="I15" s="203">
        <v>0</v>
      </c>
      <c r="J15" s="203">
        <v>26.23</v>
      </c>
      <c r="K15" s="203">
        <v>130.75</v>
      </c>
      <c r="L15" s="203">
        <v>3.09</v>
      </c>
      <c r="M15" s="203">
        <v>2.3199999999999998</v>
      </c>
      <c r="N15" s="203">
        <v>1.89</v>
      </c>
      <c r="O15" s="203">
        <v>2.67</v>
      </c>
      <c r="P15" s="203">
        <v>0.7</v>
      </c>
      <c r="Q15" s="203">
        <v>0.32</v>
      </c>
      <c r="R15" s="203">
        <v>0.68</v>
      </c>
      <c r="S15" s="203">
        <v>0.42</v>
      </c>
      <c r="T15" s="203">
        <v>0</v>
      </c>
      <c r="U15" s="203">
        <v>2.0299999999999998</v>
      </c>
      <c r="V15" s="203">
        <v>0.28999999999999998</v>
      </c>
      <c r="W15" s="203">
        <v>0.73</v>
      </c>
      <c r="X15" s="203">
        <v>2.37</v>
      </c>
      <c r="Y15" s="203">
        <v>0</v>
      </c>
      <c r="Z15" s="203">
        <v>4.4400000000000004</v>
      </c>
      <c r="AA15" s="203">
        <v>1.44</v>
      </c>
      <c r="AB15" s="203">
        <v>0</v>
      </c>
      <c r="AC15" s="203">
        <v>16.38</v>
      </c>
      <c r="AD15" s="203">
        <v>0</v>
      </c>
      <c r="AE15" s="203">
        <v>0</v>
      </c>
      <c r="AF15" s="203">
        <v>0</v>
      </c>
      <c r="AG15" s="203">
        <v>46.68</v>
      </c>
      <c r="AH15" s="203">
        <v>0</v>
      </c>
      <c r="AI15" s="203">
        <v>46.68</v>
      </c>
      <c r="AJ15" s="203">
        <v>0</v>
      </c>
      <c r="AK15" s="203">
        <v>15.59</v>
      </c>
      <c r="AL15" s="203">
        <v>0</v>
      </c>
      <c r="AM15" s="203">
        <v>0</v>
      </c>
      <c r="AN15" s="203">
        <v>0</v>
      </c>
      <c r="AO15" s="203">
        <v>311.27999999999997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19.14</v>
      </c>
      <c r="E16" s="203">
        <v>0</v>
      </c>
      <c r="F16" s="203">
        <v>0</v>
      </c>
      <c r="G16" s="203">
        <v>30.29</v>
      </c>
      <c r="H16" s="203">
        <v>0</v>
      </c>
      <c r="I16" s="203">
        <v>0</v>
      </c>
      <c r="J16" s="203">
        <v>26.23</v>
      </c>
      <c r="K16" s="203">
        <v>130.75</v>
      </c>
      <c r="L16" s="203">
        <v>3.09</v>
      </c>
      <c r="M16" s="203">
        <v>2.3199999999999998</v>
      </c>
      <c r="N16" s="203">
        <v>1.89</v>
      </c>
      <c r="O16" s="203">
        <v>2.67</v>
      </c>
      <c r="P16" s="203">
        <v>0.7</v>
      </c>
      <c r="Q16" s="203">
        <v>0.32</v>
      </c>
      <c r="R16" s="203">
        <v>0.68</v>
      </c>
      <c r="S16" s="203">
        <v>0.42</v>
      </c>
      <c r="T16" s="203">
        <v>0</v>
      </c>
      <c r="U16" s="203">
        <v>2.0299999999999998</v>
      </c>
      <c r="V16" s="203">
        <v>0.28999999999999998</v>
      </c>
      <c r="W16" s="203">
        <v>0.73</v>
      </c>
      <c r="X16" s="203">
        <v>2.37</v>
      </c>
      <c r="Y16" s="203">
        <v>0</v>
      </c>
      <c r="Z16" s="203">
        <v>4.4400000000000004</v>
      </c>
      <c r="AA16" s="203">
        <v>1.44</v>
      </c>
      <c r="AB16" s="203">
        <v>0</v>
      </c>
      <c r="AC16" s="203">
        <v>16.38</v>
      </c>
      <c r="AD16" s="203">
        <v>0</v>
      </c>
      <c r="AE16" s="203">
        <v>0</v>
      </c>
      <c r="AF16" s="203">
        <v>0</v>
      </c>
      <c r="AG16" s="203">
        <v>46.68</v>
      </c>
      <c r="AH16" s="203">
        <v>0</v>
      </c>
      <c r="AI16" s="203">
        <v>46.68</v>
      </c>
      <c r="AJ16" s="203">
        <v>0</v>
      </c>
      <c r="AK16" s="203">
        <v>15.59</v>
      </c>
      <c r="AL16" s="203">
        <v>0</v>
      </c>
      <c r="AM16" s="203">
        <v>0</v>
      </c>
      <c r="AN16" s="203">
        <v>0</v>
      </c>
      <c r="AO16" s="203">
        <v>311.27999999999997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19.14</v>
      </c>
      <c r="E17" s="203">
        <v>0</v>
      </c>
      <c r="F17" s="203">
        <v>0</v>
      </c>
      <c r="G17" s="203">
        <v>30.29</v>
      </c>
      <c r="H17" s="203">
        <v>0</v>
      </c>
      <c r="I17" s="203">
        <v>0</v>
      </c>
      <c r="J17" s="203">
        <v>26.23</v>
      </c>
      <c r="K17" s="203">
        <v>131.25</v>
      </c>
      <c r="L17" s="203">
        <v>3.09</v>
      </c>
      <c r="M17" s="203">
        <v>2.3199999999999998</v>
      </c>
      <c r="N17" s="203">
        <v>1.89</v>
      </c>
      <c r="O17" s="203">
        <v>2.67</v>
      </c>
      <c r="P17" s="203">
        <v>0.7</v>
      </c>
      <c r="Q17" s="203">
        <v>0.32</v>
      </c>
      <c r="R17" s="203">
        <v>0.68</v>
      </c>
      <c r="S17" s="203">
        <v>0.42</v>
      </c>
      <c r="T17" s="203">
        <v>0</v>
      </c>
      <c r="U17" s="203">
        <v>2.0299999999999998</v>
      </c>
      <c r="V17" s="203">
        <v>0.28999999999999998</v>
      </c>
      <c r="W17" s="203">
        <v>0.73</v>
      </c>
      <c r="X17" s="203">
        <v>2.37</v>
      </c>
      <c r="Y17" s="203">
        <v>0</v>
      </c>
      <c r="Z17" s="203">
        <v>4.4400000000000004</v>
      </c>
      <c r="AA17" s="203">
        <v>1.44</v>
      </c>
      <c r="AB17" s="203">
        <v>0</v>
      </c>
      <c r="AC17" s="203">
        <v>16.38</v>
      </c>
      <c r="AD17" s="203">
        <v>0</v>
      </c>
      <c r="AE17" s="203">
        <v>0</v>
      </c>
      <c r="AF17" s="203">
        <v>0</v>
      </c>
      <c r="AG17" s="203">
        <v>46.68</v>
      </c>
      <c r="AH17" s="203">
        <v>0</v>
      </c>
      <c r="AI17" s="203">
        <v>46.68</v>
      </c>
      <c r="AJ17" s="203">
        <v>0</v>
      </c>
      <c r="AK17" s="203">
        <v>15.59</v>
      </c>
      <c r="AL17" s="203">
        <v>0</v>
      </c>
      <c r="AM17" s="203">
        <v>0</v>
      </c>
      <c r="AN17" s="203">
        <v>0</v>
      </c>
      <c r="AO17" s="203">
        <v>311.27999999999997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19.14</v>
      </c>
      <c r="E18" s="203">
        <v>0</v>
      </c>
      <c r="F18" s="203">
        <v>0</v>
      </c>
      <c r="G18" s="203">
        <v>30.29</v>
      </c>
      <c r="H18" s="203">
        <v>0</v>
      </c>
      <c r="I18" s="203">
        <v>0</v>
      </c>
      <c r="J18" s="203">
        <v>26.23</v>
      </c>
      <c r="K18" s="203">
        <v>131.25</v>
      </c>
      <c r="L18" s="203">
        <v>3.09</v>
      </c>
      <c r="M18" s="203">
        <v>2.3199999999999998</v>
      </c>
      <c r="N18" s="203">
        <v>1.89</v>
      </c>
      <c r="O18" s="203">
        <v>2.67</v>
      </c>
      <c r="P18" s="203">
        <v>0.7</v>
      </c>
      <c r="Q18" s="203">
        <v>0.32</v>
      </c>
      <c r="R18" s="203">
        <v>0.68</v>
      </c>
      <c r="S18" s="203">
        <v>0.42</v>
      </c>
      <c r="T18" s="203">
        <v>0</v>
      </c>
      <c r="U18" s="203">
        <v>2.0299999999999998</v>
      </c>
      <c r="V18" s="203">
        <v>0.28999999999999998</v>
      </c>
      <c r="W18" s="203">
        <v>0.73</v>
      </c>
      <c r="X18" s="203">
        <v>2.37</v>
      </c>
      <c r="Y18" s="203">
        <v>0</v>
      </c>
      <c r="Z18" s="203">
        <v>4.4400000000000004</v>
      </c>
      <c r="AA18" s="203">
        <v>1.44</v>
      </c>
      <c r="AB18" s="203">
        <v>0</v>
      </c>
      <c r="AC18" s="203">
        <v>16.38</v>
      </c>
      <c r="AD18" s="203">
        <v>0</v>
      </c>
      <c r="AE18" s="203">
        <v>0</v>
      </c>
      <c r="AF18" s="203">
        <v>0</v>
      </c>
      <c r="AG18" s="203">
        <v>46.68</v>
      </c>
      <c r="AH18" s="203">
        <v>0</v>
      </c>
      <c r="AI18" s="203">
        <v>46.68</v>
      </c>
      <c r="AJ18" s="203">
        <v>0</v>
      </c>
      <c r="AK18" s="203">
        <v>15.59</v>
      </c>
      <c r="AL18" s="203">
        <v>0</v>
      </c>
      <c r="AM18" s="203">
        <v>0</v>
      </c>
      <c r="AN18" s="203">
        <v>0</v>
      </c>
      <c r="AO18" s="203">
        <v>311.27999999999997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19.14</v>
      </c>
      <c r="E19" s="203">
        <v>0</v>
      </c>
      <c r="F19" s="203">
        <v>0</v>
      </c>
      <c r="G19" s="203">
        <v>30.29</v>
      </c>
      <c r="H19" s="203">
        <v>0</v>
      </c>
      <c r="I19" s="203">
        <v>0</v>
      </c>
      <c r="J19" s="203">
        <v>26.23</v>
      </c>
      <c r="K19" s="203">
        <v>107.11</v>
      </c>
      <c r="L19" s="203">
        <v>2.9</v>
      </c>
      <c r="M19" s="203">
        <v>2.3199999999999998</v>
      </c>
      <c r="N19" s="203">
        <v>1.89</v>
      </c>
      <c r="O19" s="203">
        <v>2.67</v>
      </c>
      <c r="P19" s="203">
        <v>0.7</v>
      </c>
      <c r="Q19" s="203">
        <v>0.32</v>
      </c>
      <c r="R19" s="203">
        <v>0.68</v>
      </c>
      <c r="S19" s="203">
        <v>0.42</v>
      </c>
      <c r="T19" s="203">
        <v>0</v>
      </c>
      <c r="U19" s="203">
        <v>2.0299999999999998</v>
      </c>
      <c r="V19" s="203">
        <v>0.28999999999999998</v>
      </c>
      <c r="W19" s="203">
        <v>0.73</v>
      </c>
      <c r="X19" s="203">
        <v>2.37</v>
      </c>
      <c r="Y19" s="203">
        <v>0</v>
      </c>
      <c r="Z19" s="203">
        <v>4.4400000000000004</v>
      </c>
      <c r="AA19" s="203">
        <v>1.44</v>
      </c>
      <c r="AB19" s="203">
        <v>0</v>
      </c>
      <c r="AC19" s="203">
        <v>16.38</v>
      </c>
      <c r="AD19" s="203">
        <v>0</v>
      </c>
      <c r="AE19" s="203">
        <v>0</v>
      </c>
      <c r="AF19" s="203">
        <v>0</v>
      </c>
      <c r="AG19" s="203">
        <v>46.68</v>
      </c>
      <c r="AH19" s="203">
        <v>0</v>
      </c>
      <c r="AI19" s="203">
        <v>46.68</v>
      </c>
      <c r="AJ19" s="203">
        <v>0</v>
      </c>
      <c r="AK19" s="203">
        <v>15.59</v>
      </c>
      <c r="AL19" s="203">
        <v>0</v>
      </c>
      <c r="AM19" s="203">
        <v>0</v>
      </c>
      <c r="AN19" s="203">
        <v>0</v>
      </c>
      <c r="AO19" s="203">
        <v>311.27999999999997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19.14</v>
      </c>
      <c r="E20" s="203">
        <v>0</v>
      </c>
      <c r="F20" s="203">
        <v>0</v>
      </c>
      <c r="G20" s="203">
        <v>30.29</v>
      </c>
      <c r="H20" s="203">
        <v>0</v>
      </c>
      <c r="I20" s="203">
        <v>0</v>
      </c>
      <c r="J20" s="203">
        <v>26.23</v>
      </c>
      <c r="K20" s="203">
        <v>107.02</v>
      </c>
      <c r="L20" s="203">
        <v>2.9</v>
      </c>
      <c r="M20" s="203">
        <v>2.3199999999999998</v>
      </c>
      <c r="N20" s="203">
        <v>1.89</v>
      </c>
      <c r="O20" s="203">
        <v>2.67</v>
      </c>
      <c r="P20" s="203">
        <v>0.7</v>
      </c>
      <c r="Q20" s="203">
        <v>0.32</v>
      </c>
      <c r="R20" s="203">
        <v>0.68</v>
      </c>
      <c r="S20" s="203">
        <v>0.42</v>
      </c>
      <c r="T20" s="203">
        <v>0</v>
      </c>
      <c r="U20" s="203">
        <v>2.0299999999999998</v>
      </c>
      <c r="V20" s="203">
        <v>0.28999999999999998</v>
      </c>
      <c r="W20" s="203">
        <v>0.73</v>
      </c>
      <c r="X20" s="203">
        <v>2.37</v>
      </c>
      <c r="Y20" s="203">
        <v>0</v>
      </c>
      <c r="Z20" s="203">
        <v>4.4400000000000004</v>
      </c>
      <c r="AA20" s="203">
        <v>1.44</v>
      </c>
      <c r="AB20" s="203">
        <v>0</v>
      </c>
      <c r="AC20" s="203">
        <v>16.38</v>
      </c>
      <c r="AD20" s="203">
        <v>0</v>
      </c>
      <c r="AE20" s="203">
        <v>0</v>
      </c>
      <c r="AF20" s="203">
        <v>0</v>
      </c>
      <c r="AG20" s="203">
        <v>46.68</v>
      </c>
      <c r="AH20" s="203">
        <v>0</v>
      </c>
      <c r="AI20" s="203">
        <v>46.68</v>
      </c>
      <c r="AJ20" s="203">
        <v>0</v>
      </c>
      <c r="AK20" s="203">
        <v>15.59</v>
      </c>
      <c r="AL20" s="203">
        <v>0</v>
      </c>
      <c r="AM20" s="203">
        <v>0</v>
      </c>
      <c r="AN20" s="203">
        <v>0</v>
      </c>
      <c r="AO20" s="203">
        <v>311.27999999999997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19.14</v>
      </c>
      <c r="E21" s="203">
        <v>0</v>
      </c>
      <c r="F21" s="203">
        <v>0</v>
      </c>
      <c r="G21" s="203">
        <v>30.29</v>
      </c>
      <c r="H21" s="203">
        <v>0</v>
      </c>
      <c r="I21" s="203">
        <v>0</v>
      </c>
      <c r="J21" s="203">
        <v>26.23</v>
      </c>
      <c r="K21" s="203">
        <v>107.05</v>
      </c>
      <c r="L21" s="203">
        <v>2.9</v>
      </c>
      <c r="M21" s="203">
        <v>2.3199999999999998</v>
      </c>
      <c r="N21" s="203">
        <v>1.89</v>
      </c>
      <c r="O21" s="203">
        <v>2.67</v>
      </c>
      <c r="P21" s="203">
        <v>0.7</v>
      </c>
      <c r="Q21" s="203">
        <v>0.32</v>
      </c>
      <c r="R21" s="203">
        <v>0.68</v>
      </c>
      <c r="S21" s="203">
        <v>0.42</v>
      </c>
      <c r="T21" s="203">
        <v>0</v>
      </c>
      <c r="U21" s="203">
        <v>2.0299999999999998</v>
      </c>
      <c r="V21" s="203">
        <v>0.28999999999999998</v>
      </c>
      <c r="W21" s="203">
        <v>0.73</v>
      </c>
      <c r="X21" s="203">
        <v>2.37</v>
      </c>
      <c r="Y21" s="203">
        <v>0</v>
      </c>
      <c r="Z21" s="203">
        <v>4.4400000000000004</v>
      </c>
      <c r="AA21" s="203">
        <v>1.44</v>
      </c>
      <c r="AB21" s="203">
        <v>0</v>
      </c>
      <c r="AC21" s="203">
        <v>16.38</v>
      </c>
      <c r="AD21" s="203">
        <v>0</v>
      </c>
      <c r="AE21" s="203">
        <v>0</v>
      </c>
      <c r="AF21" s="203">
        <v>0</v>
      </c>
      <c r="AG21" s="203">
        <v>46.68</v>
      </c>
      <c r="AH21" s="203">
        <v>0</v>
      </c>
      <c r="AI21" s="203">
        <v>46.68</v>
      </c>
      <c r="AJ21" s="203">
        <v>0</v>
      </c>
      <c r="AK21" s="203">
        <v>15.61</v>
      </c>
      <c r="AL21" s="203">
        <v>0</v>
      </c>
      <c r="AM21" s="203">
        <v>0</v>
      </c>
      <c r="AN21" s="203">
        <v>0</v>
      </c>
      <c r="AO21" s="203">
        <v>311.27999999999997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19.14</v>
      </c>
      <c r="E22" s="203">
        <v>0</v>
      </c>
      <c r="F22" s="203">
        <v>0</v>
      </c>
      <c r="G22" s="203">
        <v>30.29</v>
      </c>
      <c r="H22" s="203">
        <v>0</v>
      </c>
      <c r="I22" s="203">
        <v>0</v>
      </c>
      <c r="J22" s="203">
        <v>26.23</v>
      </c>
      <c r="K22" s="203">
        <v>107.05</v>
      </c>
      <c r="L22" s="203">
        <v>2.9</v>
      </c>
      <c r="M22" s="203">
        <v>2.3199999999999998</v>
      </c>
      <c r="N22" s="203">
        <v>1.89</v>
      </c>
      <c r="O22" s="203">
        <v>2.67</v>
      </c>
      <c r="P22" s="203">
        <v>0.7</v>
      </c>
      <c r="Q22" s="203">
        <v>0.32</v>
      </c>
      <c r="R22" s="203">
        <v>0.68</v>
      </c>
      <c r="S22" s="203">
        <v>0.42</v>
      </c>
      <c r="T22" s="203">
        <v>0</v>
      </c>
      <c r="U22" s="203">
        <v>2.0299999999999998</v>
      </c>
      <c r="V22" s="203">
        <v>0.28999999999999998</v>
      </c>
      <c r="W22" s="203">
        <v>0.73</v>
      </c>
      <c r="X22" s="203">
        <v>2.37</v>
      </c>
      <c r="Y22" s="203">
        <v>0</v>
      </c>
      <c r="Z22" s="203">
        <v>4.4400000000000004</v>
      </c>
      <c r="AA22" s="203">
        <v>1.44</v>
      </c>
      <c r="AB22" s="203">
        <v>0</v>
      </c>
      <c r="AC22" s="203">
        <v>16.38</v>
      </c>
      <c r="AD22" s="203">
        <v>0</v>
      </c>
      <c r="AE22" s="203">
        <v>0</v>
      </c>
      <c r="AF22" s="203">
        <v>0</v>
      </c>
      <c r="AG22" s="203">
        <v>46.68</v>
      </c>
      <c r="AH22" s="203">
        <v>0</v>
      </c>
      <c r="AI22" s="203">
        <v>46.68</v>
      </c>
      <c r="AJ22" s="203">
        <v>0</v>
      </c>
      <c r="AK22" s="203">
        <v>15.61</v>
      </c>
      <c r="AL22" s="203">
        <v>0</v>
      </c>
      <c r="AM22" s="203">
        <v>0</v>
      </c>
      <c r="AN22" s="203">
        <v>0</v>
      </c>
      <c r="AO22" s="203">
        <v>311.27999999999997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19.14</v>
      </c>
      <c r="E23" s="203">
        <v>0</v>
      </c>
      <c r="F23" s="203">
        <v>0</v>
      </c>
      <c r="G23" s="203">
        <v>30.29</v>
      </c>
      <c r="H23" s="203">
        <v>0</v>
      </c>
      <c r="I23" s="203">
        <v>0</v>
      </c>
      <c r="J23" s="203">
        <v>26.23</v>
      </c>
      <c r="K23" s="203">
        <v>107.05</v>
      </c>
      <c r="L23" s="203">
        <v>2.9</v>
      </c>
      <c r="M23" s="203">
        <v>2.3199999999999998</v>
      </c>
      <c r="N23" s="203">
        <v>1.89</v>
      </c>
      <c r="O23" s="203">
        <v>2.67</v>
      </c>
      <c r="P23" s="203">
        <v>0.7</v>
      </c>
      <c r="Q23" s="203">
        <v>0.32</v>
      </c>
      <c r="R23" s="203">
        <v>0.68</v>
      </c>
      <c r="S23" s="203">
        <v>0.42</v>
      </c>
      <c r="T23" s="203">
        <v>0</v>
      </c>
      <c r="U23" s="203">
        <v>2.0299999999999998</v>
      </c>
      <c r="V23" s="203">
        <v>0.28999999999999998</v>
      </c>
      <c r="W23" s="203">
        <v>0.73</v>
      </c>
      <c r="X23" s="203">
        <v>2.37</v>
      </c>
      <c r="Y23" s="203">
        <v>0</v>
      </c>
      <c r="Z23" s="203">
        <v>4.4400000000000004</v>
      </c>
      <c r="AA23" s="203">
        <v>1.44</v>
      </c>
      <c r="AB23" s="203">
        <v>0</v>
      </c>
      <c r="AC23" s="203">
        <v>16.38</v>
      </c>
      <c r="AD23" s="203">
        <v>0</v>
      </c>
      <c r="AE23" s="203">
        <v>0</v>
      </c>
      <c r="AF23" s="203">
        <v>0</v>
      </c>
      <c r="AG23" s="203">
        <v>46.68</v>
      </c>
      <c r="AH23" s="203">
        <v>0</v>
      </c>
      <c r="AI23" s="203">
        <v>46.68</v>
      </c>
      <c r="AJ23" s="203">
        <v>0</v>
      </c>
      <c r="AK23" s="203">
        <v>15.59</v>
      </c>
      <c r="AL23" s="203">
        <v>0</v>
      </c>
      <c r="AM23" s="203">
        <v>0</v>
      </c>
      <c r="AN23" s="203">
        <v>0</v>
      </c>
      <c r="AO23" s="203">
        <v>311.27999999999997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19.14</v>
      </c>
      <c r="E24" s="203">
        <v>0</v>
      </c>
      <c r="F24" s="203">
        <v>0</v>
      </c>
      <c r="G24" s="203">
        <v>30.29</v>
      </c>
      <c r="H24" s="203">
        <v>0</v>
      </c>
      <c r="I24" s="203">
        <v>0</v>
      </c>
      <c r="J24" s="203">
        <v>26.23</v>
      </c>
      <c r="K24" s="203">
        <v>111.33</v>
      </c>
      <c r="L24" s="203">
        <v>2.9</v>
      </c>
      <c r="M24" s="203">
        <v>2.3199999999999998</v>
      </c>
      <c r="N24" s="203">
        <v>1.89</v>
      </c>
      <c r="O24" s="203">
        <v>2.67</v>
      </c>
      <c r="P24" s="203">
        <v>0.7</v>
      </c>
      <c r="Q24" s="203">
        <v>0.32</v>
      </c>
      <c r="R24" s="203">
        <v>0.68</v>
      </c>
      <c r="S24" s="203">
        <v>0.42</v>
      </c>
      <c r="T24" s="203">
        <v>0</v>
      </c>
      <c r="U24" s="203">
        <v>2.0299999999999998</v>
      </c>
      <c r="V24" s="203">
        <v>0.28999999999999998</v>
      </c>
      <c r="W24" s="203">
        <v>0.73</v>
      </c>
      <c r="X24" s="203">
        <v>2.37</v>
      </c>
      <c r="Y24" s="203">
        <v>0</v>
      </c>
      <c r="Z24" s="203">
        <v>4.4400000000000004</v>
      </c>
      <c r="AA24" s="203">
        <v>1.44</v>
      </c>
      <c r="AB24" s="203">
        <v>0</v>
      </c>
      <c r="AC24" s="203">
        <v>16.38</v>
      </c>
      <c r="AD24" s="203">
        <v>0</v>
      </c>
      <c r="AE24" s="203">
        <v>0</v>
      </c>
      <c r="AF24" s="203">
        <v>0</v>
      </c>
      <c r="AG24" s="203">
        <v>46.68</v>
      </c>
      <c r="AH24" s="203">
        <v>0</v>
      </c>
      <c r="AI24" s="203">
        <v>46.68</v>
      </c>
      <c r="AJ24" s="203">
        <v>0</v>
      </c>
      <c r="AK24" s="203">
        <v>15.59</v>
      </c>
      <c r="AL24" s="203">
        <v>0</v>
      </c>
      <c r="AM24" s="203">
        <v>0</v>
      </c>
      <c r="AN24" s="203">
        <v>0</v>
      </c>
      <c r="AO24" s="203">
        <v>311.27999999999997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19.14</v>
      </c>
      <c r="E25" s="203">
        <v>0</v>
      </c>
      <c r="F25" s="203">
        <v>0</v>
      </c>
      <c r="G25" s="203">
        <v>30.29</v>
      </c>
      <c r="H25" s="203">
        <v>0</v>
      </c>
      <c r="I25" s="203">
        <v>0</v>
      </c>
      <c r="J25" s="203">
        <v>26.23</v>
      </c>
      <c r="K25" s="203">
        <v>111.3</v>
      </c>
      <c r="L25" s="203">
        <v>2.9</v>
      </c>
      <c r="M25" s="203">
        <v>2.3199999999999998</v>
      </c>
      <c r="N25" s="203">
        <v>1.89</v>
      </c>
      <c r="O25" s="203">
        <v>2.67</v>
      </c>
      <c r="P25" s="203">
        <v>0.7</v>
      </c>
      <c r="Q25" s="203">
        <v>0.32</v>
      </c>
      <c r="R25" s="203">
        <v>0.68</v>
      </c>
      <c r="S25" s="203">
        <v>0.42</v>
      </c>
      <c r="T25" s="203">
        <v>0</v>
      </c>
      <c r="U25" s="203">
        <v>2.0299999999999998</v>
      </c>
      <c r="V25" s="203">
        <v>0.28999999999999998</v>
      </c>
      <c r="W25" s="203">
        <v>0.73</v>
      </c>
      <c r="X25" s="203">
        <v>2.37</v>
      </c>
      <c r="Y25" s="203">
        <v>0</v>
      </c>
      <c r="Z25" s="203">
        <v>4.4400000000000004</v>
      </c>
      <c r="AA25" s="203">
        <v>1.44</v>
      </c>
      <c r="AB25" s="203">
        <v>0</v>
      </c>
      <c r="AC25" s="203">
        <v>16.38</v>
      </c>
      <c r="AD25" s="203">
        <v>0</v>
      </c>
      <c r="AE25" s="203">
        <v>0</v>
      </c>
      <c r="AF25" s="203">
        <v>0</v>
      </c>
      <c r="AG25" s="203">
        <v>46.68</v>
      </c>
      <c r="AH25" s="203">
        <v>0</v>
      </c>
      <c r="AI25" s="203">
        <v>46.68</v>
      </c>
      <c r="AJ25" s="203">
        <v>0</v>
      </c>
      <c r="AK25" s="203">
        <v>15.59</v>
      </c>
      <c r="AL25" s="203">
        <v>0</v>
      </c>
      <c r="AM25" s="203">
        <v>0</v>
      </c>
      <c r="AN25" s="203">
        <v>0</v>
      </c>
      <c r="AO25" s="203">
        <v>311.27999999999997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19.14</v>
      </c>
      <c r="E26" s="203">
        <v>0</v>
      </c>
      <c r="F26" s="203">
        <v>0</v>
      </c>
      <c r="G26" s="203">
        <v>30.29</v>
      </c>
      <c r="H26" s="203">
        <v>0</v>
      </c>
      <c r="I26" s="203">
        <v>0</v>
      </c>
      <c r="J26" s="203">
        <v>26.23</v>
      </c>
      <c r="K26" s="203">
        <v>111.3</v>
      </c>
      <c r="L26" s="203">
        <v>2.7</v>
      </c>
      <c r="M26" s="203">
        <v>2.3199999999999998</v>
      </c>
      <c r="N26" s="203">
        <v>1.89</v>
      </c>
      <c r="O26" s="203">
        <v>2.67</v>
      </c>
      <c r="P26" s="203">
        <v>0.7</v>
      </c>
      <c r="Q26" s="203">
        <v>0.32</v>
      </c>
      <c r="R26" s="203">
        <v>0.68</v>
      </c>
      <c r="S26" s="203">
        <v>0.42</v>
      </c>
      <c r="T26" s="203">
        <v>0</v>
      </c>
      <c r="U26" s="203">
        <v>2.0299999999999998</v>
      </c>
      <c r="V26" s="203">
        <v>0.28999999999999998</v>
      </c>
      <c r="W26" s="203">
        <v>0.73</v>
      </c>
      <c r="X26" s="203">
        <v>2.37</v>
      </c>
      <c r="Y26" s="203">
        <v>0</v>
      </c>
      <c r="Z26" s="203">
        <v>4.4400000000000004</v>
      </c>
      <c r="AA26" s="203">
        <v>1.44</v>
      </c>
      <c r="AB26" s="203">
        <v>0</v>
      </c>
      <c r="AC26" s="203">
        <v>16.38</v>
      </c>
      <c r="AD26" s="203">
        <v>0</v>
      </c>
      <c r="AE26" s="203">
        <v>0</v>
      </c>
      <c r="AF26" s="203">
        <v>0</v>
      </c>
      <c r="AG26" s="203">
        <v>46.68</v>
      </c>
      <c r="AH26" s="203">
        <v>0</v>
      </c>
      <c r="AI26" s="203">
        <v>46.68</v>
      </c>
      <c r="AJ26" s="203">
        <v>0</v>
      </c>
      <c r="AK26" s="203">
        <v>15.59</v>
      </c>
      <c r="AL26" s="203">
        <v>0</v>
      </c>
      <c r="AM26" s="203">
        <v>0</v>
      </c>
      <c r="AN26" s="203">
        <v>0</v>
      </c>
      <c r="AO26" s="203">
        <v>311.27999999999997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19.14</v>
      </c>
      <c r="E27" s="203">
        <v>0</v>
      </c>
      <c r="F27" s="203">
        <v>0</v>
      </c>
      <c r="G27" s="203">
        <v>30.29</v>
      </c>
      <c r="H27" s="203">
        <v>0</v>
      </c>
      <c r="I27" s="203">
        <v>0</v>
      </c>
      <c r="J27" s="203">
        <v>26.23</v>
      </c>
      <c r="K27" s="203">
        <v>152.55000000000001</v>
      </c>
      <c r="L27" s="203">
        <v>2.7</v>
      </c>
      <c r="M27" s="203">
        <v>2.3199999999999998</v>
      </c>
      <c r="N27" s="203">
        <v>1.89</v>
      </c>
      <c r="O27" s="203">
        <v>2.67</v>
      </c>
      <c r="P27" s="203">
        <v>0.7</v>
      </c>
      <c r="Q27" s="203">
        <v>0.32</v>
      </c>
      <c r="R27" s="203">
        <v>0.68</v>
      </c>
      <c r="S27" s="203">
        <v>0.42</v>
      </c>
      <c r="T27" s="203">
        <v>0</v>
      </c>
      <c r="U27" s="203">
        <v>2.0299999999999998</v>
      </c>
      <c r="V27" s="203">
        <v>0.28999999999999998</v>
      </c>
      <c r="W27" s="203">
        <v>0.73</v>
      </c>
      <c r="X27" s="203">
        <v>2.37</v>
      </c>
      <c r="Y27" s="203">
        <v>0</v>
      </c>
      <c r="Z27" s="203">
        <v>4.4400000000000004</v>
      </c>
      <c r="AA27" s="203">
        <v>1.44</v>
      </c>
      <c r="AB27" s="203">
        <v>0</v>
      </c>
      <c r="AC27" s="203">
        <v>16.38</v>
      </c>
      <c r="AD27" s="203">
        <v>0</v>
      </c>
      <c r="AE27" s="203">
        <v>0</v>
      </c>
      <c r="AF27" s="203">
        <v>0</v>
      </c>
      <c r="AG27" s="203">
        <v>46.68</v>
      </c>
      <c r="AH27" s="203">
        <v>0</v>
      </c>
      <c r="AI27" s="203">
        <v>46.68</v>
      </c>
      <c r="AJ27" s="203">
        <v>0</v>
      </c>
      <c r="AK27" s="203">
        <v>15.61</v>
      </c>
      <c r="AL27" s="203">
        <v>0</v>
      </c>
      <c r="AM27" s="203">
        <v>0</v>
      </c>
      <c r="AN27" s="203">
        <v>0</v>
      </c>
      <c r="AO27" s="203">
        <v>99.61</v>
      </c>
      <c r="AP27" s="203">
        <v>136.96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19.14</v>
      </c>
      <c r="E28" s="203">
        <v>0</v>
      </c>
      <c r="F28" s="203">
        <v>0</v>
      </c>
      <c r="G28" s="203">
        <v>30.29</v>
      </c>
      <c r="H28" s="203">
        <v>0</v>
      </c>
      <c r="I28" s="203">
        <v>0</v>
      </c>
      <c r="J28" s="203">
        <v>26.23</v>
      </c>
      <c r="K28" s="203">
        <v>176.12</v>
      </c>
      <c r="L28" s="203">
        <v>2.7</v>
      </c>
      <c r="M28" s="203">
        <v>2.3199999999999998</v>
      </c>
      <c r="N28" s="203">
        <v>1.89</v>
      </c>
      <c r="O28" s="203">
        <v>2.67</v>
      </c>
      <c r="P28" s="203">
        <v>0.7</v>
      </c>
      <c r="Q28" s="203">
        <v>0.32</v>
      </c>
      <c r="R28" s="203">
        <v>0.68</v>
      </c>
      <c r="S28" s="203">
        <v>0.42</v>
      </c>
      <c r="T28" s="203">
        <v>0</v>
      </c>
      <c r="U28" s="203">
        <v>2.0299999999999998</v>
      </c>
      <c r="V28" s="203">
        <v>0.28999999999999998</v>
      </c>
      <c r="W28" s="203">
        <v>0.73</v>
      </c>
      <c r="X28" s="203">
        <v>2.37</v>
      </c>
      <c r="Y28" s="203">
        <v>0</v>
      </c>
      <c r="Z28" s="203">
        <v>4.4400000000000004</v>
      </c>
      <c r="AA28" s="203">
        <v>1.44</v>
      </c>
      <c r="AB28" s="203">
        <v>0</v>
      </c>
      <c r="AC28" s="203">
        <v>16.38</v>
      </c>
      <c r="AD28" s="203">
        <v>0</v>
      </c>
      <c r="AE28" s="203">
        <v>0</v>
      </c>
      <c r="AF28" s="203">
        <v>0</v>
      </c>
      <c r="AG28" s="203">
        <v>46.68</v>
      </c>
      <c r="AH28" s="203">
        <v>0</v>
      </c>
      <c r="AI28" s="203">
        <v>46.68</v>
      </c>
      <c r="AJ28" s="203">
        <v>0</v>
      </c>
      <c r="AK28" s="203">
        <v>15.61</v>
      </c>
      <c r="AL28" s="203">
        <v>0</v>
      </c>
      <c r="AM28" s="203">
        <v>0</v>
      </c>
      <c r="AN28" s="203">
        <v>0</v>
      </c>
      <c r="AO28" s="203">
        <v>99.61</v>
      </c>
      <c r="AP28" s="203">
        <v>136.96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19.14</v>
      </c>
      <c r="E29" s="203">
        <v>0</v>
      </c>
      <c r="F29" s="203">
        <v>0</v>
      </c>
      <c r="G29" s="203">
        <v>30.29</v>
      </c>
      <c r="H29" s="203">
        <v>0</v>
      </c>
      <c r="I29" s="203">
        <v>0</v>
      </c>
      <c r="J29" s="203">
        <v>26.23</v>
      </c>
      <c r="K29" s="203">
        <v>239.78</v>
      </c>
      <c r="L29" s="203">
        <v>1.98</v>
      </c>
      <c r="M29" s="203">
        <v>2.3199999999999998</v>
      </c>
      <c r="N29" s="203">
        <v>1.89</v>
      </c>
      <c r="O29" s="203">
        <v>2.67</v>
      </c>
      <c r="P29" s="203">
        <v>0.7</v>
      </c>
      <c r="Q29" s="203">
        <v>0.32</v>
      </c>
      <c r="R29" s="203">
        <v>0.68</v>
      </c>
      <c r="S29" s="203">
        <v>0.42</v>
      </c>
      <c r="T29" s="203">
        <v>0</v>
      </c>
      <c r="U29" s="203">
        <v>2.0299999999999998</v>
      </c>
      <c r="V29" s="203">
        <v>0.28999999999999998</v>
      </c>
      <c r="W29" s="203">
        <v>0.73</v>
      </c>
      <c r="X29" s="203">
        <v>2.37</v>
      </c>
      <c r="Y29" s="203">
        <v>0</v>
      </c>
      <c r="Z29" s="203">
        <v>4.4400000000000004</v>
      </c>
      <c r="AA29" s="203">
        <v>1.44</v>
      </c>
      <c r="AB29" s="203">
        <v>0</v>
      </c>
      <c r="AC29" s="203">
        <v>16.38</v>
      </c>
      <c r="AD29" s="203">
        <v>0</v>
      </c>
      <c r="AE29" s="203">
        <v>0</v>
      </c>
      <c r="AF29" s="203">
        <v>0</v>
      </c>
      <c r="AG29" s="203">
        <v>46.68</v>
      </c>
      <c r="AH29" s="203">
        <v>0</v>
      </c>
      <c r="AI29" s="203">
        <v>46.68</v>
      </c>
      <c r="AJ29" s="203">
        <v>0</v>
      </c>
      <c r="AK29" s="203">
        <v>15.59</v>
      </c>
      <c r="AL29" s="203">
        <v>0</v>
      </c>
      <c r="AM29" s="203">
        <v>0</v>
      </c>
      <c r="AN29" s="203">
        <v>0</v>
      </c>
      <c r="AO29" s="203">
        <v>99.61</v>
      </c>
      <c r="AP29" s="203">
        <v>136.96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19.14</v>
      </c>
      <c r="E30" s="203">
        <v>0</v>
      </c>
      <c r="F30" s="203">
        <v>0</v>
      </c>
      <c r="G30" s="203">
        <v>30.29</v>
      </c>
      <c r="H30" s="203">
        <v>0</v>
      </c>
      <c r="I30" s="203">
        <v>0</v>
      </c>
      <c r="J30" s="203">
        <v>26.23</v>
      </c>
      <c r="K30" s="203">
        <v>239.78</v>
      </c>
      <c r="L30" s="203">
        <v>1.98</v>
      </c>
      <c r="M30" s="203">
        <v>2.3199999999999998</v>
      </c>
      <c r="N30" s="203">
        <v>1.89</v>
      </c>
      <c r="O30" s="203">
        <v>2.67</v>
      </c>
      <c r="P30" s="203">
        <v>0.7</v>
      </c>
      <c r="Q30" s="203">
        <v>0.32</v>
      </c>
      <c r="R30" s="203">
        <v>0.68</v>
      </c>
      <c r="S30" s="203">
        <v>0.42</v>
      </c>
      <c r="T30" s="203">
        <v>0</v>
      </c>
      <c r="U30" s="203">
        <v>2.0299999999999998</v>
      </c>
      <c r="V30" s="203">
        <v>0.28999999999999998</v>
      </c>
      <c r="W30" s="203">
        <v>0.73</v>
      </c>
      <c r="X30" s="203">
        <v>2.37</v>
      </c>
      <c r="Y30" s="203">
        <v>0</v>
      </c>
      <c r="Z30" s="203">
        <v>4.4400000000000004</v>
      </c>
      <c r="AA30" s="203">
        <v>1.44</v>
      </c>
      <c r="AB30" s="203">
        <v>0</v>
      </c>
      <c r="AC30" s="203">
        <v>16.38</v>
      </c>
      <c r="AD30" s="203">
        <v>0</v>
      </c>
      <c r="AE30" s="203">
        <v>0</v>
      </c>
      <c r="AF30" s="203">
        <v>0</v>
      </c>
      <c r="AG30" s="203">
        <v>46.68</v>
      </c>
      <c r="AH30" s="203">
        <v>0</v>
      </c>
      <c r="AI30" s="203">
        <v>46.68</v>
      </c>
      <c r="AJ30" s="203">
        <v>0</v>
      </c>
      <c r="AK30" s="203">
        <v>15.59</v>
      </c>
      <c r="AL30" s="203">
        <v>0</v>
      </c>
      <c r="AM30" s="203">
        <v>0</v>
      </c>
      <c r="AN30" s="203">
        <v>0</v>
      </c>
      <c r="AO30" s="203">
        <v>99.61</v>
      </c>
      <c r="AP30" s="203">
        <v>136.96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19.05</v>
      </c>
      <c r="E31" s="203">
        <v>0</v>
      </c>
      <c r="F31" s="203">
        <v>0</v>
      </c>
      <c r="G31" s="203">
        <v>30.29</v>
      </c>
      <c r="H31" s="203">
        <v>0</v>
      </c>
      <c r="I31" s="203">
        <v>0</v>
      </c>
      <c r="J31" s="203">
        <v>26.23</v>
      </c>
      <c r="K31" s="203">
        <v>239.78</v>
      </c>
      <c r="L31" s="203">
        <v>3.95</v>
      </c>
      <c r="M31" s="203">
        <v>2.3199999999999998</v>
      </c>
      <c r="N31" s="203">
        <v>1.89</v>
      </c>
      <c r="O31" s="203">
        <v>2.67</v>
      </c>
      <c r="P31" s="203">
        <v>0.7</v>
      </c>
      <c r="Q31" s="203">
        <v>0.32</v>
      </c>
      <c r="R31" s="203">
        <v>0.68</v>
      </c>
      <c r="S31" s="203">
        <v>0.42</v>
      </c>
      <c r="T31" s="203">
        <v>0</v>
      </c>
      <c r="U31" s="203">
        <v>2.0299999999999998</v>
      </c>
      <c r="V31" s="203">
        <v>0.28999999999999998</v>
      </c>
      <c r="W31" s="203">
        <v>0.73</v>
      </c>
      <c r="X31" s="203">
        <v>2.37</v>
      </c>
      <c r="Y31" s="203">
        <v>0</v>
      </c>
      <c r="Z31" s="203">
        <v>4.4400000000000004</v>
      </c>
      <c r="AA31" s="203">
        <v>1.44</v>
      </c>
      <c r="AB31" s="203">
        <v>0</v>
      </c>
      <c r="AC31" s="203">
        <v>16.38</v>
      </c>
      <c r="AD31" s="203">
        <v>0</v>
      </c>
      <c r="AE31" s="203">
        <v>0</v>
      </c>
      <c r="AF31" s="203">
        <v>0</v>
      </c>
      <c r="AG31" s="203">
        <v>46.68</v>
      </c>
      <c r="AH31" s="203">
        <v>0</v>
      </c>
      <c r="AI31" s="203">
        <v>46.68</v>
      </c>
      <c r="AJ31" s="203">
        <v>0</v>
      </c>
      <c r="AK31" s="203">
        <v>15.59</v>
      </c>
      <c r="AL31" s="203">
        <v>0</v>
      </c>
      <c r="AM31" s="203">
        <v>0</v>
      </c>
      <c r="AN31" s="203">
        <v>0</v>
      </c>
      <c r="AO31" s="203">
        <v>99.61</v>
      </c>
      <c r="AP31" s="203">
        <v>136.96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19.05</v>
      </c>
      <c r="E32" s="203">
        <v>0</v>
      </c>
      <c r="F32" s="203">
        <v>0</v>
      </c>
      <c r="G32" s="203">
        <v>30.29</v>
      </c>
      <c r="H32" s="203">
        <v>0</v>
      </c>
      <c r="I32" s="203">
        <v>0</v>
      </c>
      <c r="J32" s="203">
        <v>26.23</v>
      </c>
      <c r="K32" s="203">
        <v>239.78</v>
      </c>
      <c r="L32" s="203">
        <v>1.65</v>
      </c>
      <c r="M32" s="203">
        <v>2.3199999999999998</v>
      </c>
      <c r="N32" s="203">
        <v>1.89</v>
      </c>
      <c r="O32" s="203">
        <v>2.67</v>
      </c>
      <c r="P32" s="203">
        <v>0.7</v>
      </c>
      <c r="Q32" s="203">
        <v>0.32</v>
      </c>
      <c r="R32" s="203">
        <v>0.68</v>
      </c>
      <c r="S32" s="203">
        <v>0.42</v>
      </c>
      <c r="T32" s="203">
        <v>0</v>
      </c>
      <c r="U32" s="203">
        <v>2.0299999999999998</v>
      </c>
      <c r="V32" s="203">
        <v>0.28999999999999998</v>
      </c>
      <c r="W32" s="203">
        <v>0.73</v>
      </c>
      <c r="X32" s="203">
        <v>2.37</v>
      </c>
      <c r="Y32" s="203">
        <v>0</v>
      </c>
      <c r="Z32" s="203">
        <v>4.4400000000000004</v>
      </c>
      <c r="AA32" s="203">
        <v>1.44</v>
      </c>
      <c r="AB32" s="203">
        <v>0</v>
      </c>
      <c r="AC32" s="203">
        <v>16.38</v>
      </c>
      <c r="AD32" s="203">
        <v>0</v>
      </c>
      <c r="AE32" s="203">
        <v>0</v>
      </c>
      <c r="AF32" s="203">
        <v>0</v>
      </c>
      <c r="AG32" s="203">
        <v>46.68</v>
      </c>
      <c r="AH32" s="203">
        <v>0</v>
      </c>
      <c r="AI32" s="203">
        <v>46.68</v>
      </c>
      <c r="AJ32" s="203">
        <v>0</v>
      </c>
      <c r="AK32" s="203">
        <v>15.59</v>
      </c>
      <c r="AL32" s="203">
        <v>0</v>
      </c>
      <c r="AM32" s="203">
        <v>0</v>
      </c>
      <c r="AN32" s="203">
        <v>0</v>
      </c>
      <c r="AO32" s="203">
        <v>99.61</v>
      </c>
      <c r="AP32" s="203">
        <v>136.96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19.05</v>
      </c>
      <c r="E33" s="203">
        <v>0</v>
      </c>
      <c r="F33" s="203">
        <v>0</v>
      </c>
      <c r="G33" s="203">
        <v>30.29</v>
      </c>
      <c r="H33" s="203">
        <v>0</v>
      </c>
      <c r="I33" s="203">
        <v>0</v>
      </c>
      <c r="J33" s="203">
        <v>26.23</v>
      </c>
      <c r="K33" s="203">
        <v>198.1</v>
      </c>
      <c r="L33" s="203">
        <v>2.99</v>
      </c>
      <c r="M33" s="203">
        <v>2.3199999999999998</v>
      </c>
      <c r="N33" s="203">
        <v>1.89</v>
      </c>
      <c r="O33" s="203">
        <v>2.67</v>
      </c>
      <c r="P33" s="203">
        <v>0.7</v>
      </c>
      <c r="Q33" s="203">
        <v>0.32</v>
      </c>
      <c r="R33" s="203">
        <v>0.68</v>
      </c>
      <c r="S33" s="203">
        <v>0.42</v>
      </c>
      <c r="T33" s="203">
        <v>0</v>
      </c>
      <c r="U33" s="203">
        <v>2.0299999999999998</v>
      </c>
      <c r="V33" s="203">
        <v>0.28999999999999998</v>
      </c>
      <c r="W33" s="203">
        <v>0.73</v>
      </c>
      <c r="X33" s="203">
        <v>2.37</v>
      </c>
      <c r="Y33" s="203">
        <v>0</v>
      </c>
      <c r="Z33" s="203">
        <v>4.4400000000000004</v>
      </c>
      <c r="AA33" s="203">
        <v>1.44</v>
      </c>
      <c r="AB33" s="203">
        <v>0</v>
      </c>
      <c r="AC33" s="203">
        <v>16.38</v>
      </c>
      <c r="AD33" s="203">
        <v>0</v>
      </c>
      <c r="AE33" s="203">
        <v>0</v>
      </c>
      <c r="AF33" s="203">
        <v>0</v>
      </c>
      <c r="AG33" s="203">
        <v>46.68</v>
      </c>
      <c r="AH33" s="203">
        <v>0</v>
      </c>
      <c r="AI33" s="203">
        <v>46.68</v>
      </c>
      <c r="AJ33" s="203">
        <v>0</v>
      </c>
      <c r="AK33" s="203">
        <v>15.59</v>
      </c>
      <c r="AL33" s="203">
        <v>0</v>
      </c>
      <c r="AM33" s="203">
        <v>0</v>
      </c>
      <c r="AN33" s="203">
        <v>0</v>
      </c>
      <c r="AO33" s="203">
        <v>99.61</v>
      </c>
      <c r="AP33" s="203">
        <v>136.96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19.05</v>
      </c>
      <c r="E34" s="203">
        <v>0</v>
      </c>
      <c r="F34" s="203">
        <v>0</v>
      </c>
      <c r="G34" s="203">
        <v>30.29</v>
      </c>
      <c r="H34" s="203">
        <v>0</v>
      </c>
      <c r="I34" s="203">
        <v>0</v>
      </c>
      <c r="J34" s="203">
        <v>26.23</v>
      </c>
      <c r="K34" s="203">
        <v>176.44</v>
      </c>
      <c r="L34" s="203">
        <v>3.93</v>
      </c>
      <c r="M34" s="203">
        <v>2.3199999999999998</v>
      </c>
      <c r="N34" s="203">
        <v>1.89</v>
      </c>
      <c r="O34" s="203">
        <v>2.67</v>
      </c>
      <c r="P34" s="203">
        <v>0.7</v>
      </c>
      <c r="Q34" s="203">
        <v>0.32</v>
      </c>
      <c r="R34" s="203">
        <v>0.68</v>
      </c>
      <c r="S34" s="203">
        <v>0.42</v>
      </c>
      <c r="T34" s="203">
        <v>0</v>
      </c>
      <c r="U34" s="203">
        <v>2.0299999999999998</v>
      </c>
      <c r="V34" s="203">
        <v>0.28999999999999998</v>
      </c>
      <c r="W34" s="203">
        <v>0.73</v>
      </c>
      <c r="X34" s="203">
        <v>2.37</v>
      </c>
      <c r="Y34" s="203">
        <v>0</v>
      </c>
      <c r="Z34" s="203">
        <v>4.4400000000000004</v>
      </c>
      <c r="AA34" s="203">
        <v>1.44</v>
      </c>
      <c r="AB34" s="203">
        <v>0</v>
      </c>
      <c r="AC34" s="203">
        <v>16.38</v>
      </c>
      <c r="AD34" s="203">
        <v>0</v>
      </c>
      <c r="AE34" s="203">
        <v>0</v>
      </c>
      <c r="AF34" s="203">
        <v>0</v>
      </c>
      <c r="AG34" s="203">
        <v>46.68</v>
      </c>
      <c r="AH34" s="203">
        <v>0</v>
      </c>
      <c r="AI34" s="203">
        <v>46.68</v>
      </c>
      <c r="AJ34" s="203">
        <v>0</v>
      </c>
      <c r="AK34" s="203">
        <v>15.59</v>
      </c>
      <c r="AL34" s="203">
        <v>0</v>
      </c>
      <c r="AM34" s="203">
        <v>0</v>
      </c>
      <c r="AN34" s="203">
        <v>0</v>
      </c>
      <c r="AO34" s="203">
        <v>99.61</v>
      </c>
      <c r="AP34" s="203">
        <v>136.96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19.05</v>
      </c>
      <c r="E35" s="203">
        <v>0</v>
      </c>
      <c r="F35" s="203">
        <v>0</v>
      </c>
      <c r="G35" s="203">
        <v>30.29</v>
      </c>
      <c r="H35" s="203">
        <v>0</v>
      </c>
      <c r="I35" s="203">
        <v>0</v>
      </c>
      <c r="J35" s="203">
        <v>26.23</v>
      </c>
      <c r="K35" s="203">
        <v>203.12</v>
      </c>
      <c r="L35" s="203">
        <v>3.9</v>
      </c>
      <c r="M35" s="203">
        <v>2.3199999999999998</v>
      </c>
      <c r="N35" s="203">
        <v>1.89</v>
      </c>
      <c r="O35" s="203">
        <v>2.67</v>
      </c>
      <c r="P35" s="203">
        <v>0.7</v>
      </c>
      <c r="Q35" s="203">
        <v>0.32</v>
      </c>
      <c r="R35" s="203">
        <v>0.67</v>
      </c>
      <c r="S35" s="203">
        <v>0.42</v>
      </c>
      <c r="T35" s="203">
        <v>0</v>
      </c>
      <c r="U35" s="203">
        <v>2.09</v>
      </c>
      <c r="V35" s="203">
        <v>0</v>
      </c>
      <c r="W35" s="203">
        <v>0.73</v>
      </c>
      <c r="X35" s="203">
        <v>2.36</v>
      </c>
      <c r="Y35" s="203">
        <v>0</v>
      </c>
      <c r="Z35" s="203">
        <v>4.4400000000000004</v>
      </c>
      <c r="AA35" s="203">
        <v>1.44</v>
      </c>
      <c r="AB35" s="203">
        <v>0</v>
      </c>
      <c r="AC35" s="203">
        <v>16.38</v>
      </c>
      <c r="AD35" s="203">
        <v>0</v>
      </c>
      <c r="AE35" s="203">
        <v>0</v>
      </c>
      <c r="AF35" s="203">
        <v>0</v>
      </c>
      <c r="AG35" s="203">
        <v>46.68</v>
      </c>
      <c r="AH35" s="203">
        <v>0</v>
      </c>
      <c r="AI35" s="203">
        <v>46.68</v>
      </c>
      <c r="AJ35" s="203">
        <v>0</v>
      </c>
      <c r="AK35" s="203">
        <v>15.59</v>
      </c>
      <c r="AL35" s="203">
        <v>0</v>
      </c>
      <c r="AM35" s="203">
        <v>0</v>
      </c>
      <c r="AN35" s="203">
        <v>0</v>
      </c>
      <c r="AO35" s="203">
        <v>99.61</v>
      </c>
      <c r="AP35" s="203">
        <v>136.96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19.05</v>
      </c>
      <c r="E36" s="203">
        <v>0</v>
      </c>
      <c r="F36" s="203">
        <v>0</v>
      </c>
      <c r="G36" s="203">
        <v>30.29</v>
      </c>
      <c r="H36" s="203">
        <v>0</v>
      </c>
      <c r="I36" s="203">
        <v>0</v>
      </c>
      <c r="J36" s="203">
        <v>26.23</v>
      </c>
      <c r="K36" s="203">
        <v>239.78</v>
      </c>
      <c r="L36" s="203">
        <v>3.9</v>
      </c>
      <c r="M36" s="203">
        <v>2.3199999999999998</v>
      </c>
      <c r="N36" s="203">
        <v>1.89</v>
      </c>
      <c r="O36" s="203">
        <v>2.67</v>
      </c>
      <c r="P36" s="203">
        <v>0.7</v>
      </c>
      <c r="Q36" s="203">
        <v>3.74</v>
      </c>
      <c r="R36" s="203">
        <v>8.3800000000000008</v>
      </c>
      <c r="S36" s="203">
        <v>5.21</v>
      </c>
      <c r="T36" s="203">
        <v>0</v>
      </c>
      <c r="U36" s="203">
        <v>2.0499999999999998</v>
      </c>
      <c r="V36" s="203">
        <v>0.28999999999999998</v>
      </c>
      <c r="W36" s="203">
        <v>0.73</v>
      </c>
      <c r="X36" s="203">
        <v>2.36</v>
      </c>
      <c r="Y36" s="203">
        <v>0</v>
      </c>
      <c r="Z36" s="203">
        <v>4.4400000000000004</v>
      </c>
      <c r="AA36" s="203">
        <v>1.44</v>
      </c>
      <c r="AB36" s="203">
        <v>0</v>
      </c>
      <c r="AC36" s="203">
        <v>16.38</v>
      </c>
      <c r="AD36" s="203">
        <v>0</v>
      </c>
      <c r="AE36" s="203">
        <v>0</v>
      </c>
      <c r="AF36" s="203">
        <v>0</v>
      </c>
      <c r="AG36" s="203">
        <v>46.68</v>
      </c>
      <c r="AH36" s="203">
        <v>0</v>
      </c>
      <c r="AI36" s="203">
        <v>46.68</v>
      </c>
      <c r="AJ36" s="203">
        <v>0</v>
      </c>
      <c r="AK36" s="203">
        <v>15.59</v>
      </c>
      <c r="AL36" s="203">
        <v>0</v>
      </c>
      <c r="AM36" s="203">
        <v>0</v>
      </c>
      <c r="AN36" s="203">
        <v>0</v>
      </c>
      <c r="AO36" s="203">
        <v>99.61</v>
      </c>
      <c r="AP36" s="203">
        <v>136.96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19.05</v>
      </c>
      <c r="E37" s="203">
        <v>0</v>
      </c>
      <c r="F37" s="203">
        <v>0</v>
      </c>
      <c r="G37" s="203">
        <v>30.29</v>
      </c>
      <c r="H37" s="203">
        <v>0</v>
      </c>
      <c r="I37" s="203">
        <v>0</v>
      </c>
      <c r="J37" s="203">
        <v>26.23</v>
      </c>
      <c r="K37" s="203">
        <v>239.78</v>
      </c>
      <c r="L37" s="203">
        <v>3.9</v>
      </c>
      <c r="M37" s="203">
        <v>2.3199999999999998</v>
      </c>
      <c r="N37" s="203">
        <v>1.89</v>
      </c>
      <c r="O37" s="203">
        <v>2.67</v>
      </c>
      <c r="P37" s="203">
        <v>0.7</v>
      </c>
      <c r="Q37" s="203">
        <v>4.12</v>
      </c>
      <c r="R37" s="203">
        <v>8.3800000000000008</v>
      </c>
      <c r="S37" s="203">
        <v>5.21</v>
      </c>
      <c r="T37" s="203">
        <v>0</v>
      </c>
      <c r="U37" s="203">
        <v>2.0499999999999998</v>
      </c>
      <c r="V37" s="203">
        <v>0.28999999999999998</v>
      </c>
      <c r="W37" s="203">
        <v>0.73</v>
      </c>
      <c r="X37" s="203">
        <v>2.36</v>
      </c>
      <c r="Y37" s="203">
        <v>0</v>
      </c>
      <c r="Z37" s="203">
        <v>4.4400000000000004</v>
      </c>
      <c r="AA37" s="203">
        <v>1.44</v>
      </c>
      <c r="AB37" s="203">
        <v>0</v>
      </c>
      <c r="AC37" s="203">
        <v>16.38</v>
      </c>
      <c r="AD37" s="203">
        <v>0</v>
      </c>
      <c r="AE37" s="203">
        <v>0</v>
      </c>
      <c r="AF37" s="203">
        <v>0</v>
      </c>
      <c r="AG37" s="203">
        <v>46.68</v>
      </c>
      <c r="AH37" s="203">
        <v>0</v>
      </c>
      <c r="AI37" s="203">
        <v>46.68</v>
      </c>
      <c r="AJ37" s="203">
        <v>0</v>
      </c>
      <c r="AK37" s="203">
        <v>15.59</v>
      </c>
      <c r="AL37" s="203">
        <v>0</v>
      </c>
      <c r="AM37" s="203">
        <v>0</v>
      </c>
      <c r="AN37" s="203">
        <v>0</v>
      </c>
      <c r="AO37" s="203">
        <v>99.61</v>
      </c>
      <c r="AP37" s="203">
        <v>136.96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19.05</v>
      </c>
      <c r="E38" s="203">
        <v>0</v>
      </c>
      <c r="F38" s="203">
        <v>0</v>
      </c>
      <c r="G38" s="203">
        <v>30.29</v>
      </c>
      <c r="H38" s="203">
        <v>0</v>
      </c>
      <c r="I38" s="203">
        <v>0</v>
      </c>
      <c r="J38" s="203">
        <v>26.23</v>
      </c>
      <c r="K38" s="203">
        <v>239.78</v>
      </c>
      <c r="L38" s="203">
        <v>3.9</v>
      </c>
      <c r="M38" s="203">
        <v>2.3199999999999998</v>
      </c>
      <c r="N38" s="203">
        <v>1.89</v>
      </c>
      <c r="O38" s="203">
        <v>2.67</v>
      </c>
      <c r="P38" s="203">
        <v>0.7</v>
      </c>
      <c r="Q38" s="203">
        <v>4.12</v>
      </c>
      <c r="R38" s="203">
        <v>8.3800000000000008</v>
      </c>
      <c r="S38" s="203">
        <v>5.21</v>
      </c>
      <c r="T38" s="203">
        <v>0</v>
      </c>
      <c r="U38" s="203">
        <v>2.0499999999999998</v>
      </c>
      <c r="V38" s="203">
        <v>0.28999999999999998</v>
      </c>
      <c r="W38" s="203">
        <v>0.73</v>
      </c>
      <c r="X38" s="203">
        <v>2.36</v>
      </c>
      <c r="Y38" s="203">
        <v>0</v>
      </c>
      <c r="Z38" s="203">
        <v>4.4400000000000004</v>
      </c>
      <c r="AA38" s="203">
        <v>1.44</v>
      </c>
      <c r="AB38" s="203">
        <v>0</v>
      </c>
      <c r="AC38" s="203">
        <v>16.38</v>
      </c>
      <c r="AD38" s="203">
        <v>0</v>
      </c>
      <c r="AE38" s="203">
        <v>0</v>
      </c>
      <c r="AF38" s="203">
        <v>0</v>
      </c>
      <c r="AG38" s="203">
        <v>46.68</v>
      </c>
      <c r="AH38" s="203">
        <v>0</v>
      </c>
      <c r="AI38" s="203">
        <v>46.68</v>
      </c>
      <c r="AJ38" s="203">
        <v>0</v>
      </c>
      <c r="AK38" s="203">
        <v>15.59</v>
      </c>
      <c r="AL38" s="203">
        <v>0</v>
      </c>
      <c r="AM38" s="203">
        <v>0</v>
      </c>
      <c r="AN38" s="203">
        <v>0</v>
      </c>
      <c r="AO38" s="203">
        <v>99.61</v>
      </c>
      <c r="AP38" s="203">
        <v>136.96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19.05</v>
      </c>
      <c r="E39" s="203">
        <v>0</v>
      </c>
      <c r="F39" s="203">
        <v>0</v>
      </c>
      <c r="G39" s="203">
        <v>30.29</v>
      </c>
      <c r="H39" s="203">
        <v>0</v>
      </c>
      <c r="I39" s="203">
        <v>0</v>
      </c>
      <c r="J39" s="203">
        <v>26.23</v>
      </c>
      <c r="K39" s="203">
        <v>239.78</v>
      </c>
      <c r="L39" s="203">
        <v>3.9</v>
      </c>
      <c r="M39" s="203">
        <v>2.3199999999999998</v>
      </c>
      <c r="N39" s="203">
        <v>1.89</v>
      </c>
      <c r="O39" s="203">
        <v>2.67</v>
      </c>
      <c r="P39" s="203">
        <v>0.7</v>
      </c>
      <c r="Q39" s="203">
        <v>4.12</v>
      </c>
      <c r="R39" s="203">
        <v>8.3800000000000008</v>
      </c>
      <c r="S39" s="203">
        <v>4.3499999999999996</v>
      </c>
      <c r="T39" s="203">
        <v>0</v>
      </c>
      <c r="U39" s="203">
        <v>1.6</v>
      </c>
      <c r="V39" s="203">
        <v>0.28999999999999998</v>
      </c>
      <c r="W39" s="203">
        <v>0.73</v>
      </c>
      <c r="X39" s="203">
        <v>2.36</v>
      </c>
      <c r="Y39" s="203">
        <v>0</v>
      </c>
      <c r="Z39" s="203">
        <v>4.4400000000000004</v>
      </c>
      <c r="AA39" s="203">
        <v>1.44</v>
      </c>
      <c r="AB39" s="203">
        <v>0</v>
      </c>
      <c r="AC39" s="203">
        <v>16.38</v>
      </c>
      <c r="AD39" s="203">
        <v>0</v>
      </c>
      <c r="AE39" s="203">
        <v>0</v>
      </c>
      <c r="AF39" s="203">
        <v>0</v>
      </c>
      <c r="AG39" s="203">
        <v>46.68</v>
      </c>
      <c r="AH39" s="203">
        <v>0</v>
      </c>
      <c r="AI39" s="203">
        <v>46.68</v>
      </c>
      <c r="AJ39" s="203">
        <v>0</v>
      </c>
      <c r="AK39" s="203">
        <v>15.59</v>
      </c>
      <c r="AL39" s="203">
        <v>0</v>
      </c>
      <c r="AM39" s="203">
        <v>0</v>
      </c>
      <c r="AN39" s="203">
        <v>0</v>
      </c>
      <c r="AO39" s="203">
        <v>99.61</v>
      </c>
      <c r="AP39" s="203">
        <v>136.96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19.05</v>
      </c>
      <c r="E40" s="203">
        <v>0</v>
      </c>
      <c r="F40" s="203">
        <v>0</v>
      </c>
      <c r="G40" s="203">
        <v>30.29</v>
      </c>
      <c r="H40" s="203">
        <v>0</v>
      </c>
      <c r="I40" s="203">
        <v>0</v>
      </c>
      <c r="J40" s="203">
        <v>26.23</v>
      </c>
      <c r="K40" s="203">
        <v>239.78</v>
      </c>
      <c r="L40" s="203">
        <v>3.9</v>
      </c>
      <c r="M40" s="203">
        <v>2.3199999999999998</v>
      </c>
      <c r="N40" s="203">
        <v>1.89</v>
      </c>
      <c r="O40" s="203">
        <v>2.67</v>
      </c>
      <c r="P40" s="203">
        <v>0.7</v>
      </c>
      <c r="Q40" s="203">
        <v>4.12</v>
      </c>
      <c r="R40" s="203">
        <v>8.3800000000000008</v>
      </c>
      <c r="S40" s="203">
        <v>4.3499999999999996</v>
      </c>
      <c r="T40" s="203">
        <v>0</v>
      </c>
      <c r="U40" s="203">
        <v>1.6</v>
      </c>
      <c r="V40" s="203">
        <v>0.28999999999999998</v>
      </c>
      <c r="W40" s="203">
        <v>0.73</v>
      </c>
      <c r="X40" s="203">
        <v>2.36</v>
      </c>
      <c r="Y40" s="203">
        <v>0</v>
      </c>
      <c r="Z40" s="203">
        <v>4.4400000000000004</v>
      </c>
      <c r="AA40" s="203">
        <v>1.44</v>
      </c>
      <c r="AB40" s="203">
        <v>0</v>
      </c>
      <c r="AC40" s="203">
        <v>16.38</v>
      </c>
      <c r="AD40" s="203">
        <v>0</v>
      </c>
      <c r="AE40" s="203">
        <v>0</v>
      </c>
      <c r="AF40" s="203">
        <v>0</v>
      </c>
      <c r="AG40" s="203">
        <v>46.68</v>
      </c>
      <c r="AH40" s="203">
        <v>0</v>
      </c>
      <c r="AI40" s="203">
        <v>46.68</v>
      </c>
      <c r="AJ40" s="203">
        <v>0</v>
      </c>
      <c r="AK40" s="203">
        <v>15.59</v>
      </c>
      <c r="AL40" s="203">
        <v>0</v>
      </c>
      <c r="AM40" s="203">
        <v>0</v>
      </c>
      <c r="AN40" s="203">
        <v>0</v>
      </c>
      <c r="AO40" s="203">
        <v>99.61</v>
      </c>
      <c r="AP40" s="203">
        <v>136.96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19</v>
      </c>
      <c r="E41" s="203">
        <v>0</v>
      </c>
      <c r="F41" s="203">
        <v>0</v>
      </c>
      <c r="G41" s="203">
        <v>30.29</v>
      </c>
      <c r="H41" s="203">
        <v>0</v>
      </c>
      <c r="I41" s="203">
        <v>0</v>
      </c>
      <c r="J41" s="203">
        <v>26.23</v>
      </c>
      <c r="K41" s="203">
        <v>239.78</v>
      </c>
      <c r="L41" s="203">
        <v>3.9</v>
      </c>
      <c r="M41" s="203">
        <v>2.3199999999999998</v>
      </c>
      <c r="N41" s="203">
        <v>1.89</v>
      </c>
      <c r="O41" s="203">
        <v>2.67</v>
      </c>
      <c r="P41" s="203">
        <v>0.7</v>
      </c>
      <c r="Q41" s="203">
        <v>4.12</v>
      </c>
      <c r="R41" s="203">
        <v>8.3800000000000008</v>
      </c>
      <c r="S41" s="203">
        <v>4.3499999999999996</v>
      </c>
      <c r="T41" s="203">
        <v>0</v>
      </c>
      <c r="U41" s="203">
        <v>1.6</v>
      </c>
      <c r="V41" s="203">
        <v>0.28999999999999998</v>
      </c>
      <c r="W41" s="203">
        <v>0</v>
      </c>
      <c r="X41" s="203">
        <v>0</v>
      </c>
      <c r="Y41" s="203">
        <v>0</v>
      </c>
      <c r="Z41" s="203">
        <v>4.4400000000000004</v>
      </c>
      <c r="AA41" s="203">
        <v>1.44</v>
      </c>
      <c r="AB41" s="203">
        <v>0</v>
      </c>
      <c r="AC41" s="203">
        <v>16.38</v>
      </c>
      <c r="AD41" s="203">
        <v>0</v>
      </c>
      <c r="AE41" s="203">
        <v>0</v>
      </c>
      <c r="AF41" s="203">
        <v>0</v>
      </c>
      <c r="AG41" s="203">
        <v>46.68</v>
      </c>
      <c r="AH41" s="203">
        <v>0</v>
      </c>
      <c r="AI41" s="203">
        <v>46.68</v>
      </c>
      <c r="AJ41" s="203">
        <v>0</v>
      </c>
      <c r="AK41" s="203">
        <v>15.59</v>
      </c>
      <c r="AL41" s="203">
        <v>0</v>
      </c>
      <c r="AM41" s="203">
        <v>0</v>
      </c>
      <c r="AN41" s="203">
        <v>0</v>
      </c>
      <c r="AO41" s="203">
        <v>99.61</v>
      </c>
      <c r="AP41" s="203">
        <v>136.96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19</v>
      </c>
      <c r="E42" s="203">
        <v>0</v>
      </c>
      <c r="F42" s="203">
        <v>0</v>
      </c>
      <c r="G42" s="203">
        <v>30.29</v>
      </c>
      <c r="H42" s="203">
        <v>0</v>
      </c>
      <c r="I42" s="203">
        <v>0</v>
      </c>
      <c r="J42" s="203">
        <v>26.23</v>
      </c>
      <c r="K42" s="203">
        <v>239.78</v>
      </c>
      <c r="L42" s="203">
        <v>3.9</v>
      </c>
      <c r="M42" s="203">
        <v>2.3199999999999998</v>
      </c>
      <c r="N42" s="203">
        <v>1.89</v>
      </c>
      <c r="O42" s="203">
        <v>2.67</v>
      </c>
      <c r="P42" s="203">
        <v>0.7</v>
      </c>
      <c r="Q42" s="203">
        <v>4.12</v>
      </c>
      <c r="R42" s="203">
        <v>8.3800000000000008</v>
      </c>
      <c r="S42" s="203">
        <v>4.3499999999999996</v>
      </c>
      <c r="T42" s="203">
        <v>0</v>
      </c>
      <c r="U42" s="203">
        <v>1.6</v>
      </c>
      <c r="V42" s="203">
        <v>0.28999999999999998</v>
      </c>
      <c r="W42" s="203">
        <v>0.73</v>
      </c>
      <c r="X42" s="203">
        <v>0</v>
      </c>
      <c r="Y42" s="203">
        <v>0</v>
      </c>
      <c r="Z42" s="203">
        <v>4.4400000000000004</v>
      </c>
      <c r="AA42" s="203">
        <v>1.44</v>
      </c>
      <c r="AB42" s="203">
        <v>0</v>
      </c>
      <c r="AC42" s="203">
        <v>16.38</v>
      </c>
      <c r="AD42" s="203">
        <v>0</v>
      </c>
      <c r="AE42" s="203">
        <v>0</v>
      </c>
      <c r="AF42" s="203">
        <v>0</v>
      </c>
      <c r="AG42" s="203">
        <v>46.68</v>
      </c>
      <c r="AH42" s="203">
        <v>0</v>
      </c>
      <c r="AI42" s="203">
        <v>46.68</v>
      </c>
      <c r="AJ42" s="203">
        <v>0</v>
      </c>
      <c r="AK42" s="203">
        <v>15.59</v>
      </c>
      <c r="AL42" s="203">
        <v>0</v>
      </c>
      <c r="AM42" s="203">
        <v>0</v>
      </c>
      <c r="AN42" s="203">
        <v>0</v>
      </c>
      <c r="AO42" s="203">
        <v>99.61</v>
      </c>
      <c r="AP42" s="203">
        <v>136.96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18.82</v>
      </c>
      <c r="E43" s="203">
        <v>0</v>
      </c>
      <c r="F43" s="203">
        <v>0</v>
      </c>
      <c r="G43" s="203">
        <v>30.29</v>
      </c>
      <c r="H43" s="203">
        <v>0</v>
      </c>
      <c r="I43" s="203">
        <v>0</v>
      </c>
      <c r="J43" s="203">
        <v>26.23</v>
      </c>
      <c r="K43" s="203">
        <v>239.78</v>
      </c>
      <c r="L43" s="203">
        <v>3.9</v>
      </c>
      <c r="M43" s="203">
        <v>2.3199999999999998</v>
      </c>
      <c r="N43" s="203">
        <v>1.89</v>
      </c>
      <c r="O43" s="203">
        <v>2.67</v>
      </c>
      <c r="P43" s="203">
        <v>0.7</v>
      </c>
      <c r="Q43" s="203">
        <v>4.12</v>
      </c>
      <c r="R43" s="203">
        <v>8.3800000000000008</v>
      </c>
      <c r="S43" s="203">
        <v>4.3499999999999996</v>
      </c>
      <c r="T43" s="203">
        <v>0</v>
      </c>
      <c r="U43" s="203">
        <v>1.6</v>
      </c>
      <c r="V43" s="203">
        <v>0.28999999999999998</v>
      </c>
      <c r="W43" s="203">
        <v>0.73</v>
      </c>
      <c r="X43" s="203">
        <v>2.36</v>
      </c>
      <c r="Y43" s="203">
        <v>0</v>
      </c>
      <c r="Z43" s="203">
        <v>4.4400000000000004</v>
      </c>
      <c r="AA43" s="203">
        <v>1.44</v>
      </c>
      <c r="AB43" s="203">
        <v>0</v>
      </c>
      <c r="AC43" s="203">
        <v>16.38</v>
      </c>
      <c r="AD43" s="203">
        <v>0</v>
      </c>
      <c r="AE43" s="203">
        <v>0</v>
      </c>
      <c r="AF43" s="203">
        <v>0</v>
      </c>
      <c r="AG43" s="203">
        <v>46.68</v>
      </c>
      <c r="AH43" s="203">
        <v>0</v>
      </c>
      <c r="AI43" s="203">
        <v>46.68</v>
      </c>
      <c r="AJ43" s="203">
        <v>0</v>
      </c>
      <c r="AK43" s="203">
        <v>15.59</v>
      </c>
      <c r="AL43" s="203">
        <v>0</v>
      </c>
      <c r="AM43" s="203">
        <v>0</v>
      </c>
      <c r="AN43" s="203">
        <v>0</v>
      </c>
      <c r="AO43" s="203">
        <v>99.61</v>
      </c>
      <c r="AP43" s="203">
        <v>136.96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18.82</v>
      </c>
      <c r="E44" s="203">
        <v>0</v>
      </c>
      <c r="F44" s="203">
        <v>0</v>
      </c>
      <c r="G44" s="203">
        <v>30.29</v>
      </c>
      <c r="H44" s="203">
        <v>0</v>
      </c>
      <c r="I44" s="203">
        <v>0</v>
      </c>
      <c r="J44" s="203">
        <v>26.23</v>
      </c>
      <c r="K44" s="203">
        <v>239.78</v>
      </c>
      <c r="L44" s="203">
        <v>3.9</v>
      </c>
      <c r="M44" s="203">
        <v>2.3199999999999998</v>
      </c>
      <c r="N44" s="203">
        <v>1.89</v>
      </c>
      <c r="O44" s="203">
        <v>2.67</v>
      </c>
      <c r="P44" s="203">
        <v>0.7</v>
      </c>
      <c r="Q44" s="203">
        <v>4.12</v>
      </c>
      <c r="R44" s="203">
        <v>8.3800000000000008</v>
      </c>
      <c r="S44" s="203">
        <v>4.3499999999999996</v>
      </c>
      <c r="T44" s="203">
        <v>0</v>
      </c>
      <c r="U44" s="203">
        <v>1.6</v>
      </c>
      <c r="V44" s="203">
        <v>0.28999999999999998</v>
      </c>
      <c r="W44" s="203">
        <v>0.73</v>
      </c>
      <c r="X44" s="203">
        <v>2.36</v>
      </c>
      <c r="Y44" s="203">
        <v>0</v>
      </c>
      <c r="Z44" s="203">
        <v>4.4400000000000004</v>
      </c>
      <c r="AA44" s="203">
        <v>1.44</v>
      </c>
      <c r="AB44" s="203">
        <v>0</v>
      </c>
      <c r="AC44" s="203">
        <v>16.8</v>
      </c>
      <c r="AD44" s="203">
        <v>0</v>
      </c>
      <c r="AE44" s="203">
        <v>0</v>
      </c>
      <c r="AF44" s="203">
        <v>0</v>
      </c>
      <c r="AG44" s="203">
        <v>46.68</v>
      </c>
      <c r="AH44" s="203">
        <v>0</v>
      </c>
      <c r="AI44" s="203">
        <v>46.68</v>
      </c>
      <c r="AJ44" s="203">
        <v>0</v>
      </c>
      <c r="AK44" s="203">
        <v>15.59</v>
      </c>
      <c r="AL44" s="203">
        <v>0</v>
      </c>
      <c r="AM44" s="203">
        <v>0</v>
      </c>
      <c r="AN44" s="203">
        <v>0</v>
      </c>
      <c r="AO44" s="203">
        <v>99.61</v>
      </c>
      <c r="AP44" s="203">
        <v>136.96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18.82</v>
      </c>
      <c r="E45" s="203">
        <v>0</v>
      </c>
      <c r="F45" s="203">
        <v>0</v>
      </c>
      <c r="G45" s="203">
        <v>30.29</v>
      </c>
      <c r="H45" s="203">
        <v>0</v>
      </c>
      <c r="I45" s="203">
        <v>0</v>
      </c>
      <c r="J45" s="203">
        <v>26.23</v>
      </c>
      <c r="K45" s="203">
        <v>239.78</v>
      </c>
      <c r="L45" s="203">
        <v>3.9</v>
      </c>
      <c r="M45" s="203">
        <v>2.3199999999999998</v>
      </c>
      <c r="N45" s="203">
        <v>1.89</v>
      </c>
      <c r="O45" s="203">
        <v>2.67</v>
      </c>
      <c r="P45" s="203">
        <v>0.7</v>
      </c>
      <c r="Q45" s="203">
        <v>3.19</v>
      </c>
      <c r="R45" s="203">
        <v>8.3800000000000008</v>
      </c>
      <c r="S45" s="203">
        <v>4.3499999999999996</v>
      </c>
      <c r="T45" s="203">
        <v>0</v>
      </c>
      <c r="U45" s="203">
        <v>1.6</v>
      </c>
      <c r="V45" s="203">
        <v>0.28999999999999998</v>
      </c>
      <c r="W45" s="203">
        <v>0.73</v>
      </c>
      <c r="X45" s="203">
        <v>2.36</v>
      </c>
      <c r="Y45" s="203">
        <v>0</v>
      </c>
      <c r="Z45" s="203">
        <v>4.4400000000000004</v>
      </c>
      <c r="AA45" s="203">
        <v>1.44</v>
      </c>
      <c r="AB45" s="203">
        <v>0</v>
      </c>
      <c r="AC45" s="203">
        <v>16.8</v>
      </c>
      <c r="AD45" s="203">
        <v>0</v>
      </c>
      <c r="AE45" s="203">
        <v>0</v>
      </c>
      <c r="AF45" s="203">
        <v>0</v>
      </c>
      <c r="AG45" s="203">
        <v>46.68</v>
      </c>
      <c r="AH45" s="203">
        <v>0</v>
      </c>
      <c r="AI45" s="203">
        <v>46.68</v>
      </c>
      <c r="AJ45" s="203">
        <v>0</v>
      </c>
      <c r="AK45" s="203">
        <v>15.59</v>
      </c>
      <c r="AL45" s="203">
        <v>0</v>
      </c>
      <c r="AM45" s="203">
        <v>0</v>
      </c>
      <c r="AN45" s="203">
        <v>0</v>
      </c>
      <c r="AO45" s="203">
        <v>99.61</v>
      </c>
      <c r="AP45" s="203">
        <v>136.96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18.82</v>
      </c>
      <c r="E46" s="203">
        <v>0</v>
      </c>
      <c r="F46" s="203">
        <v>0</v>
      </c>
      <c r="G46" s="203">
        <v>30.29</v>
      </c>
      <c r="H46" s="203">
        <v>0</v>
      </c>
      <c r="I46" s="203">
        <v>0</v>
      </c>
      <c r="J46" s="203">
        <v>26.23</v>
      </c>
      <c r="K46" s="203">
        <v>239.78</v>
      </c>
      <c r="L46" s="203">
        <v>3.9</v>
      </c>
      <c r="M46" s="203">
        <v>2.3199999999999998</v>
      </c>
      <c r="N46" s="203">
        <v>1.89</v>
      </c>
      <c r="O46" s="203">
        <v>2.67</v>
      </c>
      <c r="P46" s="203">
        <v>0.7</v>
      </c>
      <c r="Q46" s="203">
        <v>3.19</v>
      </c>
      <c r="R46" s="203">
        <v>8.3800000000000008</v>
      </c>
      <c r="S46" s="203">
        <v>4.3499999999999996</v>
      </c>
      <c r="T46" s="203">
        <v>0</v>
      </c>
      <c r="U46" s="203">
        <v>1.6</v>
      </c>
      <c r="V46" s="203">
        <v>0.28999999999999998</v>
      </c>
      <c r="W46" s="203">
        <v>0.73</v>
      </c>
      <c r="X46" s="203">
        <v>2.36</v>
      </c>
      <c r="Y46" s="203">
        <v>0</v>
      </c>
      <c r="Z46" s="203">
        <v>4.4400000000000004</v>
      </c>
      <c r="AA46" s="203">
        <v>1.44</v>
      </c>
      <c r="AB46" s="203">
        <v>0</v>
      </c>
      <c r="AC46" s="203">
        <v>16.8</v>
      </c>
      <c r="AD46" s="203">
        <v>0</v>
      </c>
      <c r="AE46" s="203">
        <v>0</v>
      </c>
      <c r="AF46" s="203">
        <v>0</v>
      </c>
      <c r="AG46" s="203">
        <v>46.68</v>
      </c>
      <c r="AH46" s="203">
        <v>0</v>
      </c>
      <c r="AI46" s="203">
        <v>46.68</v>
      </c>
      <c r="AJ46" s="203">
        <v>0</v>
      </c>
      <c r="AK46" s="203">
        <v>15.59</v>
      </c>
      <c r="AL46" s="203">
        <v>0</v>
      </c>
      <c r="AM46" s="203">
        <v>0</v>
      </c>
      <c r="AN46" s="203">
        <v>0</v>
      </c>
      <c r="AO46" s="203">
        <v>99.61</v>
      </c>
      <c r="AP46" s="203">
        <v>136.96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18.670000000000002</v>
      </c>
      <c r="E47" s="203">
        <v>0</v>
      </c>
      <c r="F47" s="203">
        <v>0</v>
      </c>
      <c r="G47" s="203">
        <v>30.29</v>
      </c>
      <c r="H47" s="203">
        <v>0</v>
      </c>
      <c r="I47" s="203">
        <v>0</v>
      </c>
      <c r="J47" s="203">
        <v>26.23</v>
      </c>
      <c r="K47" s="203">
        <v>239.78</v>
      </c>
      <c r="L47" s="203">
        <v>3.9</v>
      </c>
      <c r="M47" s="203">
        <v>2.3199999999999998</v>
      </c>
      <c r="N47" s="203">
        <v>1.89</v>
      </c>
      <c r="O47" s="203">
        <v>2.67</v>
      </c>
      <c r="P47" s="203">
        <v>0.7</v>
      </c>
      <c r="Q47" s="203">
        <v>3.19</v>
      </c>
      <c r="R47" s="203">
        <v>8.3800000000000008</v>
      </c>
      <c r="S47" s="203">
        <v>4.3499999999999996</v>
      </c>
      <c r="T47" s="203">
        <v>0</v>
      </c>
      <c r="U47" s="203">
        <v>1.6</v>
      </c>
      <c r="V47" s="203">
        <v>2.92</v>
      </c>
      <c r="W47" s="203">
        <v>0.73</v>
      </c>
      <c r="X47" s="203">
        <v>2.36</v>
      </c>
      <c r="Y47" s="203">
        <v>0</v>
      </c>
      <c r="Z47" s="203">
        <v>64.41</v>
      </c>
      <c r="AA47" s="203">
        <v>20.350000000000001</v>
      </c>
      <c r="AB47" s="203">
        <v>0</v>
      </c>
      <c r="AC47" s="203">
        <v>16.8</v>
      </c>
      <c r="AD47" s="203">
        <v>0</v>
      </c>
      <c r="AE47" s="203">
        <v>0</v>
      </c>
      <c r="AF47" s="203">
        <v>0</v>
      </c>
      <c r="AG47" s="203">
        <v>46.68</v>
      </c>
      <c r="AH47" s="203">
        <v>0</v>
      </c>
      <c r="AI47" s="203">
        <v>46.68</v>
      </c>
      <c r="AJ47" s="203">
        <v>0</v>
      </c>
      <c r="AK47" s="203">
        <v>15.59</v>
      </c>
      <c r="AL47" s="203">
        <v>0</v>
      </c>
      <c r="AM47" s="203">
        <v>0</v>
      </c>
      <c r="AN47" s="203">
        <v>0</v>
      </c>
      <c r="AO47" s="203">
        <v>99.61</v>
      </c>
      <c r="AP47" s="203">
        <v>136.96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18.670000000000002</v>
      </c>
      <c r="E48" s="203">
        <v>0</v>
      </c>
      <c r="F48" s="203">
        <v>0</v>
      </c>
      <c r="G48" s="203">
        <v>30.29</v>
      </c>
      <c r="H48" s="203">
        <v>0</v>
      </c>
      <c r="I48" s="203">
        <v>0</v>
      </c>
      <c r="J48" s="203">
        <v>26.23</v>
      </c>
      <c r="K48" s="203">
        <v>239.78</v>
      </c>
      <c r="L48" s="203">
        <v>3.9</v>
      </c>
      <c r="M48" s="203">
        <v>2.3199999999999998</v>
      </c>
      <c r="N48" s="203">
        <v>1.89</v>
      </c>
      <c r="O48" s="203">
        <v>2.67</v>
      </c>
      <c r="P48" s="203">
        <v>0.7</v>
      </c>
      <c r="Q48" s="203">
        <v>3.19</v>
      </c>
      <c r="R48" s="203">
        <v>8.3800000000000008</v>
      </c>
      <c r="S48" s="203">
        <v>4.3499999999999996</v>
      </c>
      <c r="T48" s="203">
        <v>0</v>
      </c>
      <c r="U48" s="203">
        <v>1.6</v>
      </c>
      <c r="V48" s="203">
        <v>2.92</v>
      </c>
      <c r="W48" s="203">
        <v>0.73</v>
      </c>
      <c r="X48" s="203">
        <v>2.36</v>
      </c>
      <c r="Y48" s="203">
        <v>0</v>
      </c>
      <c r="Z48" s="203">
        <v>64.41</v>
      </c>
      <c r="AA48" s="203">
        <v>20.350000000000001</v>
      </c>
      <c r="AB48" s="203">
        <v>0</v>
      </c>
      <c r="AC48" s="203">
        <v>16.8</v>
      </c>
      <c r="AD48" s="203">
        <v>0</v>
      </c>
      <c r="AE48" s="203">
        <v>0</v>
      </c>
      <c r="AF48" s="203">
        <v>0</v>
      </c>
      <c r="AG48" s="203">
        <v>46.68</v>
      </c>
      <c r="AH48" s="203">
        <v>0</v>
      </c>
      <c r="AI48" s="203">
        <v>46.68</v>
      </c>
      <c r="AJ48" s="203">
        <v>0</v>
      </c>
      <c r="AK48" s="203">
        <v>15.59</v>
      </c>
      <c r="AL48" s="203">
        <v>0</v>
      </c>
      <c r="AM48" s="203">
        <v>0</v>
      </c>
      <c r="AN48" s="203">
        <v>0</v>
      </c>
      <c r="AO48" s="203">
        <v>99.61</v>
      </c>
      <c r="AP48" s="203">
        <v>136.96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18.670000000000002</v>
      </c>
      <c r="E49" s="203">
        <v>0</v>
      </c>
      <c r="F49" s="203">
        <v>0</v>
      </c>
      <c r="G49" s="203">
        <v>30.29</v>
      </c>
      <c r="H49" s="203">
        <v>0</v>
      </c>
      <c r="I49" s="203">
        <v>0</v>
      </c>
      <c r="J49" s="203">
        <v>26.23</v>
      </c>
      <c r="K49" s="203">
        <v>239.78</v>
      </c>
      <c r="L49" s="203">
        <v>3.9</v>
      </c>
      <c r="M49" s="203">
        <v>2.3199999999999998</v>
      </c>
      <c r="N49" s="203">
        <v>1.89</v>
      </c>
      <c r="O49" s="203">
        <v>2.67</v>
      </c>
      <c r="P49" s="203">
        <v>0.7</v>
      </c>
      <c r="Q49" s="203">
        <v>3.19</v>
      </c>
      <c r="R49" s="203">
        <v>8.3800000000000008</v>
      </c>
      <c r="S49" s="203">
        <v>4.3499999999999996</v>
      </c>
      <c r="T49" s="203">
        <v>0</v>
      </c>
      <c r="U49" s="203">
        <v>1.6</v>
      </c>
      <c r="V49" s="203">
        <v>2.92</v>
      </c>
      <c r="W49" s="203">
        <v>0.73</v>
      </c>
      <c r="X49" s="203">
        <v>2.36</v>
      </c>
      <c r="Y49" s="203">
        <v>0</v>
      </c>
      <c r="Z49" s="203">
        <v>64.41</v>
      </c>
      <c r="AA49" s="203">
        <v>20.350000000000001</v>
      </c>
      <c r="AB49" s="203">
        <v>0</v>
      </c>
      <c r="AC49" s="203">
        <v>16.8</v>
      </c>
      <c r="AD49" s="203">
        <v>0</v>
      </c>
      <c r="AE49" s="203">
        <v>0</v>
      </c>
      <c r="AF49" s="203">
        <v>0</v>
      </c>
      <c r="AG49" s="203">
        <v>46.68</v>
      </c>
      <c r="AH49" s="203">
        <v>0</v>
      </c>
      <c r="AI49" s="203">
        <v>46.68</v>
      </c>
      <c r="AJ49" s="203">
        <v>0</v>
      </c>
      <c r="AK49" s="203">
        <v>15.59</v>
      </c>
      <c r="AL49" s="203">
        <v>0</v>
      </c>
      <c r="AM49" s="203">
        <v>0</v>
      </c>
      <c r="AN49" s="203">
        <v>0</v>
      </c>
      <c r="AO49" s="203">
        <v>99.61</v>
      </c>
      <c r="AP49" s="203">
        <v>136.96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18.54</v>
      </c>
      <c r="E50" s="203">
        <v>0</v>
      </c>
      <c r="F50" s="203">
        <v>0</v>
      </c>
      <c r="G50" s="203">
        <v>30.29</v>
      </c>
      <c r="H50" s="203">
        <v>0</v>
      </c>
      <c r="I50" s="203">
        <v>0</v>
      </c>
      <c r="J50" s="203">
        <v>26.23</v>
      </c>
      <c r="K50" s="203">
        <v>239.78</v>
      </c>
      <c r="L50" s="203">
        <v>3.9</v>
      </c>
      <c r="M50" s="203">
        <v>2.3199999999999998</v>
      </c>
      <c r="N50" s="203">
        <v>1.89</v>
      </c>
      <c r="O50" s="203">
        <v>2.67</v>
      </c>
      <c r="P50" s="203">
        <v>0.7</v>
      </c>
      <c r="Q50" s="203">
        <v>3.19</v>
      </c>
      <c r="R50" s="203">
        <v>8.3800000000000008</v>
      </c>
      <c r="S50" s="203">
        <v>4.3499999999999996</v>
      </c>
      <c r="T50" s="203">
        <v>0</v>
      </c>
      <c r="U50" s="203">
        <v>1.6</v>
      </c>
      <c r="V50" s="203">
        <v>2.92</v>
      </c>
      <c r="W50" s="203">
        <v>0.73</v>
      </c>
      <c r="X50" s="203">
        <v>2.36</v>
      </c>
      <c r="Y50" s="203">
        <v>0</v>
      </c>
      <c r="Z50" s="203">
        <v>64.41</v>
      </c>
      <c r="AA50" s="203">
        <v>20.350000000000001</v>
      </c>
      <c r="AB50" s="203">
        <v>0</v>
      </c>
      <c r="AC50" s="203">
        <v>16.8</v>
      </c>
      <c r="AD50" s="203">
        <v>0</v>
      </c>
      <c r="AE50" s="203">
        <v>0</v>
      </c>
      <c r="AF50" s="203">
        <v>0</v>
      </c>
      <c r="AG50" s="203">
        <v>46.68</v>
      </c>
      <c r="AH50" s="203">
        <v>0</v>
      </c>
      <c r="AI50" s="203">
        <v>46.68</v>
      </c>
      <c r="AJ50" s="203">
        <v>0</v>
      </c>
      <c r="AK50" s="203">
        <v>15.59</v>
      </c>
      <c r="AL50" s="203">
        <v>0</v>
      </c>
      <c r="AM50" s="203">
        <v>0</v>
      </c>
      <c r="AN50" s="203">
        <v>0</v>
      </c>
      <c r="AO50" s="203">
        <v>99.61</v>
      </c>
      <c r="AP50" s="203">
        <v>136.96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18.54</v>
      </c>
      <c r="E51" s="203">
        <v>0</v>
      </c>
      <c r="F51" s="203">
        <v>0</v>
      </c>
      <c r="G51" s="203">
        <v>30.29</v>
      </c>
      <c r="H51" s="203">
        <v>0</v>
      </c>
      <c r="I51" s="203">
        <v>0</v>
      </c>
      <c r="J51" s="203">
        <v>26.23</v>
      </c>
      <c r="K51" s="203">
        <v>239.78</v>
      </c>
      <c r="L51" s="203">
        <v>3.9</v>
      </c>
      <c r="M51" s="203">
        <v>11.35</v>
      </c>
      <c r="N51" s="203">
        <v>1.89</v>
      </c>
      <c r="O51" s="203">
        <v>2.67</v>
      </c>
      <c r="P51" s="203">
        <v>0.7</v>
      </c>
      <c r="Q51" s="203">
        <v>3.19</v>
      </c>
      <c r="R51" s="203">
        <v>8.3800000000000008</v>
      </c>
      <c r="S51" s="203">
        <v>4.3499999999999996</v>
      </c>
      <c r="T51" s="203">
        <v>0</v>
      </c>
      <c r="U51" s="203">
        <v>1.6</v>
      </c>
      <c r="V51" s="203">
        <v>2.92</v>
      </c>
      <c r="W51" s="203">
        <v>6.49</v>
      </c>
      <c r="X51" s="203">
        <v>22.35</v>
      </c>
      <c r="Y51" s="203">
        <v>0</v>
      </c>
      <c r="Z51" s="203">
        <v>64.41</v>
      </c>
      <c r="AA51" s="203">
        <v>20.350000000000001</v>
      </c>
      <c r="AB51" s="203">
        <v>0</v>
      </c>
      <c r="AC51" s="203">
        <v>16.8</v>
      </c>
      <c r="AD51" s="203">
        <v>0</v>
      </c>
      <c r="AE51" s="203">
        <v>0</v>
      </c>
      <c r="AF51" s="203">
        <v>0</v>
      </c>
      <c r="AG51" s="203">
        <v>46.68</v>
      </c>
      <c r="AH51" s="203">
        <v>0</v>
      </c>
      <c r="AI51" s="203">
        <v>46.68</v>
      </c>
      <c r="AJ51" s="203">
        <v>0</v>
      </c>
      <c r="AK51" s="203">
        <v>15.59</v>
      </c>
      <c r="AL51" s="203">
        <v>0</v>
      </c>
      <c r="AM51" s="203">
        <v>0</v>
      </c>
      <c r="AN51" s="203">
        <v>0</v>
      </c>
      <c r="AO51" s="203">
        <v>99.61</v>
      </c>
      <c r="AP51" s="203">
        <v>136.96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18.170000000000002</v>
      </c>
      <c r="E52" s="203">
        <v>0</v>
      </c>
      <c r="F52" s="203">
        <v>0</v>
      </c>
      <c r="G52" s="203">
        <v>30.29</v>
      </c>
      <c r="H52" s="203">
        <v>0</v>
      </c>
      <c r="I52" s="203">
        <v>0</v>
      </c>
      <c r="J52" s="203">
        <v>26.23</v>
      </c>
      <c r="K52" s="203">
        <v>239.78</v>
      </c>
      <c r="L52" s="203">
        <v>3.9</v>
      </c>
      <c r="M52" s="203">
        <v>11.35</v>
      </c>
      <c r="N52" s="203">
        <v>1.89</v>
      </c>
      <c r="O52" s="203">
        <v>2.67</v>
      </c>
      <c r="P52" s="203">
        <v>0.7</v>
      </c>
      <c r="Q52" s="203">
        <v>3.19</v>
      </c>
      <c r="R52" s="203">
        <v>8.3800000000000008</v>
      </c>
      <c r="S52" s="203">
        <v>4.3499999999999996</v>
      </c>
      <c r="T52" s="203">
        <v>0</v>
      </c>
      <c r="U52" s="203">
        <v>1.6</v>
      </c>
      <c r="V52" s="203">
        <v>2.92</v>
      </c>
      <c r="W52" s="203">
        <v>6.49</v>
      </c>
      <c r="X52" s="203">
        <v>22.35</v>
      </c>
      <c r="Y52" s="203">
        <v>0</v>
      </c>
      <c r="Z52" s="203">
        <v>64.41</v>
      </c>
      <c r="AA52" s="203">
        <v>20.350000000000001</v>
      </c>
      <c r="AB52" s="203">
        <v>0</v>
      </c>
      <c r="AC52" s="203">
        <v>16.8</v>
      </c>
      <c r="AD52" s="203">
        <v>0</v>
      </c>
      <c r="AE52" s="203">
        <v>0</v>
      </c>
      <c r="AF52" s="203">
        <v>0</v>
      </c>
      <c r="AG52" s="203">
        <v>46.68</v>
      </c>
      <c r="AH52" s="203">
        <v>0</v>
      </c>
      <c r="AI52" s="203">
        <v>46.68</v>
      </c>
      <c r="AJ52" s="203">
        <v>0</v>
      </c>
      <c r="AK52" s="203">
        <v>15.59</v>
      </c>
      <c r="AL52" s="203">
        <v>0</v>
      </c>
      <c r="AM52" s="203">
        <v>0</v>
      </c>
      <c r="AN52" s="203">
        <v>0</v>
      </c>
      <c r="AO52" s="203">
        <v>99.61</v>
      </c>
      <c r="AP52" s="203">
        <v>136.96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18.170000000000002</v>
      </c>
      <c r="E53" s="203">
        <v>0</v>
      </c>
      <c r="F53" s="203">
        <v>0</v>
      </c>
      <c r="G53" s="203">
        <v>30.29</v>
      </c>
      <c r="H53" s="203">
        <v>0</v>
      </c>
      <c r="I53" s="203">
        <v>0</v>
      </c>
      <c r="J53" s="203">
        <v>26.23</v>
      </c>
      <c r="K53" s="203">
        <v>297.61</v>
      </c>
      <c r="L53" s="203">
        <v>2.9</v>
      </c>
      <c r="M53" s="203">
        <v>17.579999999999998</v>
      </c>
      <c r="N53" s="203">
        <v>1.89</v>
      </c>
      <c r="O53" s="203">
        <v>2.67</v>
      </c>
      <c r="P53" s="203">
        <v>0.7</v>
      </c>
      <c r="Q53" s="203">
        <v>3.19</v>
      </c>
      <c r="R53" s="203">
        <v>8.3800000000000008</v>
      </c>
      <c r="S53" s="203">
        <v>4.3499999999999996</v>
      </c>
      <c r="T53" s="203">
        <v>0</v>
      </c>
      <c r="U53" s="203">
        <v>1.6</v>
      </c>
      <c r="V53" s="203">
        <v>2.92</v>
      </c>
      <c r="W53" s="203">
        <v>6.78</v>
      </c>
      <c r="X53" s="203">
        <v>23.72</v>
      </c>
      <c r="Y53" s="203">
        <v>0</v>
      </c>
      <c r="Z53" s="203">
        <v>64.41</v>
      </c>
      <c r="AA53" s="203">
        <v>20.350000000000001</v>
      </c>
      <c r="AB53" s="203">
        <v>0</v>
      </c>
      <c r="AC53" s="203">
        <v>16.8</v>
      </c>
      <c r="AD53" s="203">
        <v>0</v>
      </c>
      <c r="AE53" s="203">
        <v>0</v>
      </c>
      <c r="AF53" s="203">
        <v>0</v>
      </c>
      <c r="AG53" s="203">
        <v>46.68</v>
      </c>
      <c r="AH53" s="203">
        <v>0</v>
      </c>
      <c r="AI53" s="203">
        <v>46.68</v>
      </c>
      <c r="AJ53" s="203">
        <v>0</v>
      </c>
      <c r="AK53" s="203">
        <v>15.59</v>
      </c>
      <c r="AL53" s="203">
        <v>0</v>
      </c>
      <c r="AM53" s="203">
        <v>0</v>
      </c>
      <c r="AN53" s="203">
        <v>0</v>
      </c>
      <c r="AO53" s="203">
        <v>99.61</v>
      </c>
      <c r="AP53" s="203">
        <v>136.96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18.170000000000002</v>
      </c>
      <c r="E54" s="203">
        <v>0</v>
      </c>
      <c r="F54" s="203">
        <v>0</v>
      </c>
      <c r="G54" s="203">
        <v>30.29</v>
      </c>
      <c r="H54" s="203">
        <v>0</v>
      </c>
      <c r="I54" s="203">
        <v>0</v>
      </c>
      <c r="J54" s="203">
        <v>26.23</v>
      </c>
      <c r="K54" s="203">
        <v>297.61</v>
      </c>
      <c r="L54" s="203">
        <v>2.9</v>
      </c>
      <c r="M54" s="203">
        <v>17.579999999999998</v>
      </c>
      <c r="N54" s="203">
        <v>1.89</v>
      </c>
      <c r="O54" s="203">
        <v>2.67</v>
      </c>
      <c r="P54" s="203">
        <v>0.7</v>
      </c>
      <c r="Q54" s="203">
        <v>3.19</v>
      </c>
      <c r="R54" s="203">
        <v>8.3800000000000008</v>
      </c>
      <c r="S54" s="203">
        <v>4.3499999999999996</v>
      </c>
      <c r="T54" s="203">
        <v>0</v>
      </c>
      <c r="U54" s="203">
        <v>1.6</v>
      </c>
      <c r="V54" s="203">
        <v>2.92</v>
      </c>
      <c r="W54" s="203">
        <v>6.78</v>
      </c>
      <c r="X54" s="203">
        <v>23.72</v>
      </c>
      <c r="Y54" s="203">
        <v>0</v>
      </c>
      <c r="Z54" s="203">
        <v>64.41</v>
      </c>
      <c r="AA54" s="203">
        <v>20.350000000000001</v>
      </c>
      <c r="AB54" s="203">
        <v>0</v>
      </c>
      <c r="AC54" s="203">
        <v>16.8</v>
      </c>
      <c r="AD54" s="203">
        <v>0</v>
      </c>
      <c r="AE54" s="203">
        <v>0</v>
      </c>
      <c r="AF54" s="203">
        <v>0</v>
      </c>
      <c r="AG54" s="203">
        <v>46.68</v>
      </c>
      <c r="AH54" s="203">
        <v>0</v>
      </c>
      <c r="AI54" s="203">
        <v>46.68</v>
      </c>
      <c r="AJ54" s="203">
        <v>0</v>
      </c>
      <c r="AK54" s="203">
        <v>15.59</v>
      </c>
      <c r="AL54" s="203">
        <v>0</v>
      </c>
      <c r="AM54" s="203">
        <v>0</v>
      </c>
      <c r="AN54" s="203">
        <v>0</v>
      </c>
      <c r="AO54" s="203">
        <v>99.61</v>
      </c>
      <c r="AP54" s="203">
        <v>136.96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18.170000000000002</v>
      </c>
      <c r="E55" s="203">
        <v>0</v>
      </c>
      <c r="F55" s="203">
        <v>0</v>
      </c>
      <c r="G55" s="203">
        <v>30.29</v>
      </c>
      <c r="H55" s="203">
        <v>0</v>
      </c>
      <c r="I55" s="203">
        <v>0</v>
      </c>
      <c r="J55" s="203">
        <v>26.23</v>
      </c>
      <c r="K55" s="203">
        <v>297.61</v>
      </c>
      <c r="L55" s="203">
        <v>2.9</v>
      </c>
      <c r="M55" s="203">
        <v>16.36</v>
      </c>
      <c r="N55" s="203">
        <v>1.9</v>
      </c>
      <c r="O55" s="203">
        <v>2.67</v>
      </c>
      <c r="P55" s="203">
        <v>0.7</v>
      </c>
      <c r="Q55" s="203">
        <v>3.19</v>
      </c>
      <c r="R55" s="203">
        <v>8.3800000000000008</v>
      </c>
      <c r="S55" s="203">
        <v>4.3499999999999996</v>
      </c>
      <c r="T55" s="203">
        <v>0</v>
      </c>
      <c r="U55" s="203">
        <v>1.6</v>
      </c>
      <c r="V55" s="203">
        <v>2.92</v>
      </c>
      <c r="W55" s="203">
        <v>6.78</v>
      </c>
      <c r="X55" s="203">
        <v>23.73</v>
      </c>
      <c r="Y55" s="203">
        <v>0</v>
      </c>
      <c r="Z55" s="203">
        <v>64.41</v>
      </c>
      <c r="AA55" s="203">
        <v>20.350000000000001</v>
      </c>
      <c r="AB55" s="203">
        <v>0</v>
      </c>
      <c r="AC55" s="203">
        <v>16.8</v>
      </c>
      <c r="AD55" s="203">
        <v>0</v>
      </c>
      <c r="AE55" s="203">
        <v>0</v>
      </c>
      <c r="AF55" s="203">
        <v>0</v>
      </c>
      <c r="AG55" s="203">
        <v>46.68</v>
      </c>
      <c r="AH55" s="203">
        <v>0</v>
      </c>
      <c r="AI55" s="203">
        <v>46.68</v>
      </c>
      <c r="AJ55" s="203">
        <v>0</v>
      </c>
      <c r="AK55" s="203">
        <v>15.59</v>
      </c>
      <c r="AL55" s="203">
        <v>0</v>
      </c>
      <c r="AM55" s="203">
        <v>0</v>
      </c>
      <c r="AN55" s="203">
        <v>0</v>
      </c>
      <c r="AO55" s="203">
        <v>99.61</v>
      </c>
      <c r="AP55" s="203">
        <v>136.96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18.170000000000002</v>
      </c>
      <c r="E56" s="203">
        <v>0</v>
      </c>
      <c r="F56" s="203">
        <v>0</v>
      </c>
      <c r="G56" s="203">
        <v>30.29</v>
      </c>
      <c r="H56" s="203">
        <v>0</v>
      </c>
      <c r="I56" s="203">
        <v>0</v>
      </c>
      <c r="J56" s="203">
        <v>26.23</v>
      </c>
      <c r="K56" s="203">
        <v>297.61</v>
      </c>
      <c r="L56" s="203">
        <v>2.9</v>
      </c>
      <c r="M56" s="203">
        <v>16.36</v>
      </c>
      <c r="N56" s="203">
        <v>1.9</v>
      </c>
      <c r="O56" s="203">
        <v>2.67</v>
      </c>
      <c r="P56" s="203">
        <v>0.7</v>
      </c>
      <c r="Q56" s="203">
        <v>3.19</v>
      </c>
      <c r="R56" s="203">
        <v>8.3800000000000008</v>
      </c>
      <c r="S56" s="203">
        <v>4.3499999999999996</v>
      </c>
      <c r="T56" s="203">
        <v>0</v>
      </c>
      <c r="U56" s="203">
        <v>1.6</v>
      </c>
      <c r="V56" s="203">
        <v>2.92</v>
      </c>
      <c r="W56" s="203">
        <v>6.78</v>
      </c>
      <c r="X56" s="203">
        <v>23.73</v>
      </c>
      <c r="Y56" s="203">
        <v>0</v>
      </c>
      <c r="Z56" s="203">
        <v>64.41</v>
      </c>
      <c r="AA56" s="203">
        <v>20.350000000000001</v>
      </c>
      <c r="AB56" s="203">
        <v>0</v>
      </c>
      <c r="AC56" s="203">
        <v>16.8</v>
      </c>
      <c r="AD56" s="203">
        <v>0</v>
      </c>
      <c r="AE56" s="203">
        <v>0</v>
      </c>
      <c r="AF56" s="203">
        <v>0</v>
      </c>
      <c r="AG56" s="203">
        <v>46.68</v>
      </c>
      <c r="AH56" s="203">
        <v>0</v>
      </c>
      <c r="AI56" s="203">
        <v>46.68</v>
      </c>
      <c r="AJ56" s="203">
        <v>0</v>
      </c>
      <c r="AK56" s="203">
        <v>15.59</v>
      </c>
      <c r="AL56" s="203">
        <v>0</v>
      </c>
      <c r="AM56" s="203">
        <v>0</v>
      </c>
      <c r="AN56" s="203">
        <v>0</v>
      </c>
      <c r="AO56" s="203">
        <v>99.61</v>
      </c>
      <c r="AP56" s="203">
        <v>136.96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18.170000000000002</v>
      </c>
      <c r="E57" s="203">
        <v>0</v>
      </c>
      <c r="F57" s="203">
        <v>0</v>
      </c>
      <c r="G57" s="203">
        <v>30.29</v>
      </c>
      <c r="H57" s="203">
        <v>0</v>
      </c>
      <c r="I57" s="203">
        <v>0</v>
      </c>
      <c r="J57" s="203">
        <v>26.23</v>
      </c>
      <c r="K57" s="203">
        <v>297.61</v>
      </c>
      <c r="L57" s="203">
        <v>2.9</v>
      </c>
      <c r="M57" s="203">
        <v>20.399999999999999</v>
      </c>
      <c r="N57" s="203">
        <v>20.73</v>
      </c>
      <c r="O57" s="203">
        <v>2.67</v>
      </c>
      <c r="P57" s="203">
        <v>10.38</v>
      </c>
      <c r="Q57" s="203">
        <v>3.19</v>
      </c>
      <c r="R57" s="203">
        <v>8.3800000000000008</v>
      </c>
      <c r="S57" s="203">
        <v>4.3499999999999996</v>
      </c>
      <c r="T57" s="203">
        <v>0</v>
      </c>
      <c r="U57" s="203">
        <v>1.6</v>
      </c>
      <c r="V57" s="203">
        <v>2.92</v>
      </c>
      <c r="W57" s="203">
        <v>6.78</v>
      </c>
      <c r="X57" s="203">
        <v>23.73</v>
      </c>
      <c r="Y57" s="203">
        <v>0</v>
      </c>
      <c r="Z57" s="203">
        <v>64.41</v>
      </c>
      <c r="AA57" s="203">
        <v>20.350000000000001</v>
      </c>
      <c r="AB57" s="203">
        <v>0</v>
      </c>
      <c r="AC57" s="203">
        <v>16.8</v>
      </c>
      <c r="AD57" s="203">
        <v>0</v>
      </c>
      <c r="AE57" s="203">
        <v>0</v>
      </c>
      <c r="AF57" s="203">
        <v>0</v>
      </c>
      <c r="AG57" s="203">
        <v>46.68</v>
      </c>
      <c r="AH57" s="203">
        <v>0</v>
      </c>
      <c r="AI57" s="203">
        <v>46.68</v>
      </c>
      <c r="AJ57" s="203">
        <v>0</v>
      </c>
      <c r="AK57" s="203">
        <v>15.59</v>
      </c>
      <c r="AL57" s="203">
        <v>0</v>
      </c>
      <c r="AM57" s="203">
        <v>0</v>
      </c>
      <c r="AN57" s="203">
        <v>0</v>
      </c>
      <c r="AO57" s="203">
        <v>99.61</v>
      </c>
      <c r="AP57" s="203">
        <v>136.96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18.170000000000002</v>
      </c>
      <c r="E58" s="203">
        <v>0</v>
      </c>
      <c r="F58" s="203">
        <v>0</v>
      </c>
      <c r="G58" s="203">
        <v>30.29</v>
      </c>
      <c r="H58" s="203">
        <v>0</v>
      </c>
      <c r="I58" s="203">
        <v>0</v>
      </c>
      <c r="J58" s="203">
        <v>26.23</v>
      </c>
      <c r="K58" s="203">
        <v>297.61</v>
      </c>
      <c r="L58" s="203">
        <v>2.9</v>
      </c>
      <c r="M58" s="203">
        <v>20.399999999999999</v>
      </c>
      <c r="N58" s="203">
        <v>20.73</v>
      </c>
      <c r="O58" s="203">
        <v>2.67</v>
      </c>
      <c r="P58" s="203">
        <v>10.38</v>
      </c>
      <c r="Q58" s="203">
        <v>3.19</v>
      </c>
      <c r="R58" s="203">
        <v>8.3800000000000008</v>
      </c>
      <c r="S58" s="203">
        <v>4.3499999999999996</v>
      </c>
      <c r="T58" s="203">
        <v>0</v>
      </c>
      <c r="U58" s="203">
        <v>1.6</v>
      </c>
      <c r="V58" s="203">
        <v>2.92</v>
      </c>
      <c r="W58" s="203">
        <v>6.78</v>
      </c>
      <c r="X58" s="203">
        <v>23.73</v>
      </c>
      <c r="Y58" s="203">
        <v>0</v>
      </c>
      <c r="Z58" s="203">
        <v>64.41</v>
      </c>
      <c r="AA58" s="203">
        <v>20.350000000000001</v>
      </c>
      <c r="AB58" s="203">
        <v>0</v>
      </c>
      <c r="AC58" s="203">
        <v>16.8</v>
      </c>
      <c r="AD58" s="203">
        <v>0</v>
      </c>
      <c r="AE58" s="203">
        <v>0</v>
      </c>
      <c r="AF58" s="203">
        <v>0</v>
      </c>
      <c r="AG58" s="203">
        <v>46.68</v>
      </c>
      <c r="AH58" s="203">
        <v>0</v>
      </c>
      <c r="AI58" s="203">
        <v>46.68</v>
      </c>
      <c r="AJ58" s="203">
        <v>0</v>
      </c>
      <c r="AK58" s="203">
        <v>15.59</v>
      </c>
      <c r="AL58" s="203">
        <v>0</v>
      </c>
      <c r="AM58" s="203">
        <v>0</v>
      </c>
      <c r="AN58" s="203">
        <v>0</v>
      </c>
      <c r="AO58" s="203">
        <v>99.61</v>
      </c>
      <c r="AP58" s="203">
        <v>136.96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18.170000000000002</v>
      </c>
      <c r="E59" s="203">
        <v>0</v>
      </c>
      <c r="F59" s="203">
        <v>0</v>
      </c>
      <c r="G59" s="203">
        <v>30.29</v>
      </c>
      <c r="H59" s="203">
        <v>0</v>
      </c>
      <c r="I59" s="203">
        <v>0</v>
      </c>
      <c r="J59" s="203">
        <v>26.23</v>
      </c>
      <c r="K59" s="203">
        <v>297.61</v>
      </c>
      <c r="L59" s="203">
        <v>2.9</v>
      </c>
      <c r="M59" s="203">
        <v>28.92</v>
      </c>
      <c r="N59" s="203">
        <v>20.6</v>
      </c>
      <c r="O59" s="203">
        <v>2.67</v>
      </c>
      <c r="P59" s="203">
        <v>10.32</v>
      </c>
      <c r="Q59" s="203">
        <v>3.19</v>
      </c>
      <c r="R59" s="203">
        <v>8.3800000000000008</v>
      </c>
      <c r="S59" s="203">
        <v>4.3499999999999996</v>
      </c>
      <c r="T59" s="203">
        <v>0</v>
      </c>
      <c r="U59" s="203">
        <v>1.6</v>
      </c>
      <c r="V59" s="203">
        <v>2.92</v>
      </c>
      <c r="W59" s="203">
        <v>6.85</v>
      </c>
      <c r="X59" s="203">
        <v>24.99</v>
      </c>
      <c r="Y59" s="203">
        <v>0</v>
      </c>
      <c r="Z59" s="203">
        <v>64.41</v>
      </c>
      <c r="AA59" s="203">
        <v>20.350000000000001</v>
      </c>
      <c r="AB59" s="203">
        <v>0</v>
      </c>
      <c r="AC59" s="203">
        <v>17.22</v>
      </c>
      <c r="AD59" s="203">
        <v>0</v>
      </c>
      <c r="AE59" s="203">
        <v>0</v>
      </c>
      <c r="AF59" s="203">
        <v>0</v>
      </c>
      <c r="AG59" s="203">
        <v>46.68</v>
      </c>
      <c r="AH59" s="203">
        <v>0</v>
      </c>
      <c r="AI59" s="203">
        <v>46.68</v>
      </c>
      <c r="AJ59" s="203">
        <v>0</v>
      </c>
      <c r="AK59" s="203">
        <v>15.59</v>
      </c>
      <c r="AL59" s="203">
        <v>0</v>
      </c>
      <c r="AM59" s="203">
        <v>0</v>
      </c>
      <c r="AN59" s="203">
        <v>0</v>
      </c>
      <c r="AO59" s="203">
        <v>99.61</v>
      </c>
      <c r="AP59" s="203">
        <v>136.96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18.170000000000002</v>
      </c>
      <c r="E60" s="203">
        <v>0</v>
      </c>
      <c r="F60" s="203">
        <v>0</v>
      </c>
      <c r="G60" s="203">
        <v>30.29</v>
      </c>
      <c r="H60" s="203">
        <v>0</v>
      </c>
      <c r="I60" s="203">
        <v>0</v>
      </c>
      <c r="J60" s="203">
        <v>26.23</v>
      </c>
      <c r="K60" s="203">
        <v>297.61</v>
      </c>
      <c r="L60" s="203">
        <v>2.9</v>
      </c>
      <c r="M60" s="203">
        <v>28.92</v>
      </c>
      <c r="N60" s="203">
        <v>20.6</v>
      </c>
      <c r="O60" s="203">
        <v>2.67</v>
      </c>
      <c r="P60" s="203">
        <v>10.32</v>
      </c>
      <c r="Q60" s="203">
        <v>3.19</v>
      </c>
      <c r="R60" s="203">
        <v>7.32</v>
      </c>
      <c r="S60" s="203">
        <v>4.1500000000000004</v>
      </c>
      <c r="T60" s="203">
        <v>0</v>
      </c>
      <c r="U60" s="203">
        <v>1.6</v>
      </c>
      <c r="V60" s="203">
        <v>2.92</v>
      </c>
      <c r="W60" s="203">
        <v>6.85</v>
      </c>
      <c r="X60" s="203">
        <v>24.99</v>
      </c>
      <c r="Y60" s="203">
        <v>0</v>
      </c>
      <c r="Z60" s="203">
        <v>64.41</v>
      </c>
      <c r="AA60" s="203">
        <v>20.350000000000001</v>
      </c>
      <c r="AB60" s="203">
        <v>0</v>
      </c>
      <c r="AC60" s="203">
        <v>17.22</v>
      </c>
      <c r="AD60" s="203">
        <v>0</v>
      </c>
      <c r="AE60" s="203">
        <v>0</v>
      </c>
      <c r="AF60" s="203">
        <v>0</v>
      </c>
      <c r="AG60" s="203">
        <v>46.68</v>
      </c>
      <c r="AH60" s="203">
        <v>0</v>
      </c>
      <c r="AI60" s="203">
        <v>46.68</v>
      </c>
      <c r="AJ60" s="203">
        <v>0</v>
      </c>
      <c r="AK60" s="203">
        <v>15.59</v>
      </c>
      <c r="AL60" s="203">
        <v>0</v>
      </c>
      <c r="AM60" s="203">
        <v>0</v>
      </c>
      <c r="AN60" s="203">
        <v>0</v>
      </c>
      <c r="AO60" s="203">
        <v>99.61</v>
      </c>
      <c r="AP60" s="203">
        <v>136.96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18.170000000000002</v>
      </c>
      <c r="E61" s="203">
        <v>0</v>
      </c>
      <c r="F61" s="203">
        <v>0</v>
      </c>
      <c r="G61" s="203">
        <v>30.29</v>
      </c>
      <c r="H61" s="203">
        <v>0</v>
      </c>
      <c r="I61" s="203">
        <v>0</v>
      </c>
      <c r="J61" s="203">
        <v>26.23</v>
      </c>
      <c r="K61" s="203">
        <v>297.61</v>
      </c>
      <c r="L61" s="203">
        <v>2.9</v>
      </c>
      <c r="M61" s="203">
        <v>29.1</v>
      </c>
      <c r="N61" s="203">
        <v>20.64</v>
      </c>
      <c r="O61" s="203">
        <v>2.67</v>
      </c>
      <c r="P61" s="203">
        <v>10.32</v>
      </c>
      <c r="Q61" s="203">
        <v>4.05</v>
      </c>
      <c r="R61" s="203">
        <v>7.32</v>
      </c>
      <c r="S61" s="203">
        <v>4.1500000000000004</v>
      </c>
      <c r="T61" s="203">
        <v>0</v>
      </c>
      <c r="U61" s="203">
        <v>1.6</v>
      </c>
      <c r="V61" s="203">
        <v>2.92</v>
      </c>
      <c r="W61" s="203">
        <v>7.36</v>
      </c>
      <c r="X61" s="203">
        <v>25.76</v>
      </c>
      <c r="Y61" s="203">
        <v>0</v>
      </c>
      <c r="Z61" s="203">
        <v>64.41</v>
      </c>
      <c r="AA61" s="203">
        <v>20.350000000000001</v>
      </c>
      <c r="AB61" s="203">
        <v>0</v>
      </c>
      <c r="AC61" s="203">
        <v>17.22</v>
      </c>
      <c r="AD61" s="203">
        <v>0</v>
      </c>
      <c r="AE61" s="203">
        <v>0</v>
      </c>
      <c r="AF61" s="203">
        <v>0</v>
      </c>
      <c r="AG61" s="203">
        <v>46.68</v>
      </c>
      <c r="AH61" s="203">
        <v>0</v>
      </c>
      <c r="AI61" s="203">
        <v>46.68</v>
      </c>
      <c r="AJ61" s="203">
        <v>0</v>
      </c>
      <c r="AK61" s="203">
        <v>15.59</v>
      </c>
      <c r="AL61" s="203">
        <v>0</v>
      </c>
      <c r="AM61" s="203">
        <v>0</v>
      </c>
      <c r="AN61" s="203">
        <v>0</v>
      </c>
      <c r="AO61" s="203">
        <v>99.61</v>
      </c>
      <c r="AP61" s="203">
        <v>136.96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17.989999999999998</v>
      </c>
      <c r="E62" s="203">
        <v>0</v>
      </c>
      <c r="F62" s="203">
        <v>0</v>
      </c>
      <c r="G62" s="203">
        <v>30.29</v>
      </c>
      <c r="H62" s="203">
        <v>0</v>
      </c>
      <c r="I62" s="203">
        <v>0</v>
      </c>
      <c r="J62" s="203">
        <v>26.23</v>
      </c>
      <c r="K62" s="203">
        <v>297.61</v>
      </c>
      <c r="L62" s="203">
        <v>2.9</v>
      </c>
      <c r="M62" s="203">
        <v>29.1</v>
      </c>
      <c r="N62" s="203">
        <v>20.64</v>
      </c>
      <c r="O62" s="203">
        <v>2.67</v>
      </c>
      <c r="P62" s="203">
        <v>10.32</v>
      </c>
      <c r="Q62" s="203">
        <v>4.05</v>
      </c>
      <c r="R62" s="203">
        <v>7.32</v>
      </c>
      <c r="S62" s="203">
        <v>4.1500000000000004</v>
      </c>
      <c r="T62" s="203">
        <v>0</v>
      </c>
      <c r="U62" s="203">
        <v>1.6</v>
      </c>
      <c r="V62" s="203">
        <v>2.92</v>
      </c>
      <c r="W62" s="203">
        <v>7.36</v>
      </c>
      <c r="X62" s="203">
        <v>25.76</v>
      </c>
      <c r="Y62" s="203">
        <v>0</v>
      </c>
      <c r="Z62" s="203">
        <v>64.41</v>
      </c>
      <c r="AA62" s="203">
        <v>20.350000000000001</v>
      </c>
      <c r="AB62" s="203">
        <v>0</v>
      </c>
      <c r="AC62" s="203">
        <v>17.22</v>
      </c>
      <c r="AD62" s="203">
        <v>0</v>
      </c>
      <c r="AE62" s="203">
        <v>0</v>
      </c>
      <c r="AF62" s="203">
        <v>0</v>
      </c>
      <c r="AG62" s="203">
        <v>46.68</v>
      </c>
      <c r="AH62" s="203">
        <v>0</v>
      </c>
      <c r="AI62" s="203">
        <v>46.68</v>
      </c>
      <c r="AJ62" s="203">
        <v>0</v>
      </c>
      <c r="AK62" s="203">
        <v>15.59</v>
      </c>
      <c r="AL62" s="203">
        <v>0</v>
      </c>
      <c r="AM62" s="203">
        <v>0</v>
      </c>
      <c r="AN62" s="203">
        <v>0</v>
      </c>
      <c r="AO62" s="203">
        <v>99.61</v>
      </c>
      <c r="AP62" s="203">
        <v>136.96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17.989999999999998</v>
      </c>
      <c r="E63" s="203">
        <v>0</v>
      </c>
      <c r="F63" s="203">
        <v>0</v>
      </c>
      <c r="G63" s="203">
        <v>30.29</v>
      </c>
      <c r="H63" s="203">
        <v>0</v>
      </c>
      <c r="I63" s="203">
        <v>0</v>
      </c>
      <c r="J63" s="203">
        <v>26.23</v>
      </c>
      <c r="K63" s="203">
        <v>297.61</v>
      </c>
      <c r="L63" s="203">
        <v>3.56</v>
      </c>
      <c r="M63" s="203">
        <v>29.56</v>
      </c>
      <c r="N63" s="203">
        <v>24.21</v>
      </c>
      <c r="O63" s="203">
        <v>2.67</v>
      </c>
      <c r="P63" s="203">
        <v>9.98</v>
      </c>
      <c r="Q63" s="203">
        <v>4.09</v>
      </c>
      <c r="R63" s="203">
        <v>7.34</v>
      </c>
      <c r="S63" s="203">
        <v>4.1500000000000004</v>
      </c>
      <c r="T63" s="203">
        <v>0</v>
      </c>
      <c r="U63" s="203">
        <v>1.6</v>
      </c>
      <c r="V63" s="203">
        <v>2.92</v>
      </c>
      <c r="W63" s="203">
        <v>8.6300000000000008</v>
      </c>
      <c r="X63" s="203">
        <v>25.59</v>
      </c>
      <c r="Y63" s="203">
        <v>0</v>
      </c>
      <c r="Z63" s="203">
        <v>64.41</v>
      </c>
      <c r="AA63" s="203">
        <v>20.350000000000001</v>
      </c>
      <c r="AB63" s="203">
        <v>0</v>
      </c>
      <c r="AC63" s="203">
        <v>17.22</v>
      </c>
      <c r="AD63" s="203">
        <v>0</v>
      </c>
      <c r="AE63" s="203">
        <v>0</v>
      </c>
      <c r="AF63" s="203">
        <v>0</v>
      </c>
      <c r="AG63" s="203">
        <v>46.68</v>
      </c>
      <c r="AH63" s="203">
        <v>0</v>
      </c>
      <c r="AI63" s="203">
        <v>46.68</v>
      </c>
      <c r="AJ63" s="203">
        <v>0</v>
      </c>
      <c r="AK63" s="203">
        <v>15.59</v>
      </c>
      <c r="AL63" s="203">
        <v>0</v>
      </c>
      <c r="AM63" s="203">
        <v>0</v>
      </c>
      <c r="AN63" s="203">
        <v>0</v>
      </c>
      <c r="AO63" s="203">
        <v>301.94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17.989999999999998</v>
      </c>
      <c r="E64" s="203">
        <v>0</v>
      </c>
      <c r="F64" s="203">
        <v>0</v>
      </c>
      <c r="G64" s="203">
        <v>30.29</v>
      </c>
      <c r="H64" s="203">
        <v>0</v>
      </c>
      <c r="I64" s="203">
        <v>0</v>
      </c>
      <c r="J64" s="203">
        <v>26.23</v>
      </c>
      <c r="K64" s="203">
        <v>297.61</v>
      </c>
      <c r="L64" s="203">
        <v>3.56</v>
      </c>
      <c r="M64" s="203">
        <v>29.56</v>
      </c>
      <c r="N64" s="203">
        <v>24.21</v>
      </c>
      <c r="O64" s="203">
        <v>2.67</v>
      </c>
      <c r="P64" s="203">
        <v>9.98</v>
      </c>
      <c r="Q64" s="203">
        <v>4.09</v>
      </c>
      <c r="R64" s="203">
        <v>7.34</v>
      </c>
      <c r="S64" s="203">
        <v>4.1500000000000004</v>
      </c>
      <c r="T64" s="203">
        <v>0</v>
      </c>
      <c r="U64" s="203">
        <v>1.6</v>
      </c>
      <c r="V64" s="203">
        <v>2.92</v>
      </c>
      <c r="W64" s="203">
        <v>8.6300000000000008</v>
      </c>
      <c r="X64" s="203">
        <v>25.59</v>
      </c>
      <c r="Y64" s="203">
        <v>0</v>
      </c>
      <c r="Z64" s="203">
        <v>64.41</v>
      </c>
      <c r="AA64" s="203">
        <v>20.350000000000001</v>
      </c>
      <c r="AB64" s="203">
        <v>0</v>
      </c>
      <c r="AC64" s="203">
        <v>17.22</v>
      </c>
      <c r="AD64" s="203">
        <v>0</v>
      </c>
      <c r="AE64" s="203">
        <v>0</v>
      </c>
      <c r="AF64" s="203">
        <v>0</v>
      </c>
      <c r="AG64" s="203">
        <v>46.68</v>
      </c>
      <c r="AH64" s="203">
        <v>0</v>
      </c>
      <c r="AI64" s="203">
        <v>46.68</v>
      </c>
      <c r="AJ64" s="203">
        <v>0</v>
      </c>
      <c r="AK64" s="203">
        <v>15.59</v>
      </c>
      <c r="AL64" s="203">
        <v>0</v>
      </c>
      <c r="AM64" s="203">
        <v>0</v>
      </c>
      <c r="AN64" s="203">
        <v>0</v>
      </c>
      <c r="AO64" s="203">
        <v>301.94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17.989999999999998</v>
      </c>
      <c r="E65" s="203">
        <v>0</v>
      </c>
      <c r="F65" s="203">
        <v>0</v>
      </c>
      <c r="G65" s="203">
        <v>30.29</v>
      </c>
      <c r="H65" s="203">
        <v>0</v>
      </c>
      <c r="I65" s="203">
        <v>0</v>
      </c>
      <c r="J65" s="203">
        <v>26.23</v>
      </c>
      <c r="K65" s="203">
        <v>297.61</v>
      </c>
      <c r="L65" s="203">
        <v>3.56</v>
      </c>
      <c r="M65" s="203">
        <v>29.56</v>
      </c>
      <c r="N65" s="203">
        <v>24.21</v>
      </c>
      <c r="O65" s="203">
        <v>2.67</v>
      </c>
      <c r="P65" s="203">
        <v>9.98</v>
      </c>
      <c r="Q65" s="203">
        <v>4.1100000000000003</v>
      </c>
      <c r="R65" s="203">
        <v>7.35</v>
      </c>
      <c r="S65" s="203">
        <v>4.1500000000000004</v>
      </c>
      <c r="T65" s="203">
        <v>0</v>
      </c>
      <c r="U65" s="203">
        <v>1.6</v>
      </c>
      <c r="V65" s="203">
        <v>2.92</v>
      </c>
      <c r="W65" s="203">
        <v>8.6300000000000008</v>
      </c>
      <c r="X65" s="203">
        <v>29.13</v>
      </c>
      <c r="Y65" s="203">
        <v>0</v>
      </c>
      <c r="Z65" s="203">
        <v>64.41</v>
      </c>
      <c r="AA65" s="203">
        <v>20.350000000000001</v>
      </c>
      <c r="AB65" s="203">
        <v>0</v>
      </c>
      <c r="AC65" s="203">
        <v>17.22</v>
      </c>
      <c r="AD65" s="203">
        <v>0</v>
      </c>
      <c r="AE65" s="203">
        <v>0</v>
      </c>
      <c r="AF65" s="203">
        <v>0</v>
      </c>
      <c r="AG65" s="203">
        <v>46.68</v>
      </c>
      <c r="AH65" s="203">
        <v>0</v>
      </c>
      <c r="AI65" s="203">
        <v>46.68</v>
      </c>
      <c r="AJ65" s="203">
        <v>0</v>
      </c>
      <c r="AK65" s="203">
        <v>15.59</v>
      </c>
      <c r="AL65" s="203">
        <v>0</v>
      </c>
      <c r="AM65" s="203">
        <v>0</v>
      </c>
      <c r="AN65" s="203">
        <v>0</v>
      </c>
      <c r="AO65" s="203">
        <v>301.94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17.989999999999998</v>
      </c>
      <c r="E66" s="203">
        <v>0</v>
      </c>
      <c r="F66" s="203">
        <v>0</v>
      </c>
      <c r="G66" s="203">
        <v>30.29</v>
      </c>
      <c r="H66" s="203">
        <v>0</v>
      </c>
      <c r="I66" s="203">
        <v>0</v>
      </c>
      <c r="J66" s="203">
        <v>26.23</v>
      </c>
      <c r="K66" s="203">
        <v>297.61</v>
      </c>
      <c r="L66" s="203">
        <v>2.56</v>
      </c>
      <c r="M66" s="203">
        <v>29.56</v>
      </c>
      <c r="N66" s="203">
        <v>24.21</v>
      </c>
      <c r="O66" s="203">
        <v>2.67</v>
      </c>
      <c r="P66" s="203">
        <v>9.98</v>
      </c>
      <c r="Q66" s="203">
        <v>4.1100000000000003</v>
      </c>
      <c r="R66" s="203">
        <v>7.35</v>
      </c>
      <c r="S66" s="203">
        <v>4.1500000000000004</v>
      </c>
      <c r="T66" s="203">
        <v>0</v>
      </c>
      <c r="U66" s="203">
        <v>1.6</v>
      </c>
      <c r="V66" s="203">
        <v>2.92</v>
      </c>
      <c r="W66" s="203">
        <v>7.83</v>
      </c>
      <c r="X66" s="203">
        <v>29.13</v>
      </c>
      <c r="Y66" s="203">
        <v>0</v>
      </c>
      <c r="Z66" s="203">
        <v>64.41</v>
      </c>
      <c r="AA66" s="203">
        <v>20.350000000000001</v>
      </c>
      <c r="AB66" s="203">
        <v>0</v>
      </c>
      <c r="AC66" s="203">
        <v>17.03</v>
      </c>
      <c r="AD66" s="203">
        <v>0</v>
      </c>
      <c r="AE66" s="203">
        <v>0</v>
      </c>
      <c r="AF66" s="203">
        <v>0</v>
      </c>
      <c r="AG66" s="203">
        <v>46.68</v>
      </c>
      <c r="AH66" s="203">
        <v>0</v>
      </c>
      <c r="AI66" s="203">
        <v>46.68</v>
      </c>
      <c r="AJ66" s="203">
        <v>0</v>
      </c>
      <c r="AK66" s="203">
        <v>15.59</v>
      </c>
      <c r="AL66" s="203">
        <v>0</v>
      </c>
      <c r="AM66" s="203">
        <v>0</v>
      </c>
      <c r="AN66" s="203">
        <v>0</v>
      </c>
      <c r="AO66" s="203">
        <v>301.94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17.989999999999998</v>
      </c>
      <c r="E67" s="203">
        <v>0</v>
      </c>
      <c r="F67" s="203">
        <v>0</v>
      </c>
      <c r="G67" s="203">
        <v>30.29</v>
      </c>
      <c r="H67" s="203">
        <v>0</v>
      </c>
      <c r="I67" s="203">
        <v>0</v>
      </c>
      <c r="J67" s="203">
        <v>26.23</v>
      </c>
      <c r="K67" s="203">
        <v>239.78</v>
      </c>
      <c r="L67" s="203">
        <v>4.5599999999999996</v>
      </c>
      <c r="M67" s="203">
        <v>29.56</v>
      </c>
      <c r="N67" s="203">
        <v>24.21</v>
      </c>
      <c r="O67" s="203">
        <v>2.67</v>
      </c>
      <c r="P67" s="203">
        <v>9.98</v>
      </c>
      <c r="Q67" s="203">
        <v>4.12</v>
      </c>
      <c r="R67" s="203">
        <v>7.36</v>
      </c>
      <c r="S67" s="203">
        <v>4.1500000000000004</v>
      </c>
      <c r="T67" s="203">
        <v>0</v>
      </c>
      <c r="U67" s="203">
        <v>1.6</v>
      </c>
      <c r="V67" s="203">
        <v>1.1399999999999999</v>
      </c>
      <c r="W67" s="203">
        <v>9.0500000000000007</v>
      </c>
      <c r="X67" s="203">
        <v>30.67</v>
      </c>
      <c r="Y67" s="203">
        <v>0</v>
      </c>
      <c r="Z67" s="203">
        <v>64.41</v>
      </c>
      <c r="AA67" s="203">
        <v>20.350000000000001</v>
      </c>
      <c r="AB67" s="203">
        <v>0</v>
      </c>
      <c r="AC67" s="203">
        <v>17.03</v>
      </c>
      <c r="AD67" s="203">
        <v>0</v>
      </c>
      <c r="AE67" s="203">
        <v>0</v>
      </c>
      <c r="AF67" s="203">
        <v>0</v>
      </c>
      <c r="AG67" s="203">
        <v>46.68</v>
      </c>
      <c r="AH67" s="203">
        <v>0</v>
      </c>
      <c r="AI67" s="203">
        <v>46.68</v>
      </c>
      <c r="AJ67" s="203">
        <v>0</v>
      </c>
      <c r="AK67" s="203">
        <v>15.59</v>
      </c>
      <c r="AL67" s="203">
        <v>0</v>
      </c>
      <c r="AM67" s="203">
        <v>0</v>
      </c>
      <c r="AN67" s="203">
        <v>0</v>
      </c>
      <c r="AO67" s="203">
        <v>301.94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17.989999999999998</v>
      </c>
      <c r="E68" s="203">
        <v>0</v>
      </c>
      <c r="F68" s="203">
        <v>0</v>
      </c>
      <c r="G68" s="203">
        <v>30.29</v>
      </c>
      <c r="H68" s="203">
        <v>0</v>
      </c>
      <c r="I68" s="203">
        <v>0</v>
      </c>
      <c r="J68" s="203">
        <v>26.23</v>
      </c>
      <c r="K68" s="203">
        <v>232.61</v>
      </c>
      <c r="L68" s="203">
        <v>4.5599999999999996</v>
      </c>
      <c r="M68" s="203">
        <v>29.56</v>
      </c>
      <c r="N68" s="203">
        <v>24.21</v>
      </c>
      <c r="O68" s="203">
        <v>2.67</v>
      </c>
      <c r="P68" s="203">
        <v>9.98</v>
      </c>
      <c r="Q68" s="203">
        <v>4.12</v>
      </c>
      <c r="R68" s="203">
        <v>7</v>
      </c>
      <c r="S68" s="203">
        <v>4.1500000000000004</v>
      </c>
      <c r="T68" s="203">
        <v>0</v>
      </c>
      <c r="U68" s="203">
        <v>1.6</v>
      </c>
      <c r="V68" s="203">
        <v>1.1399999999999999</v>
      </c>
      <c r="W68" s="203">
        <v>9.0500000000000007</v>
      </c>
      <c r="X68" s="203">
        <v>30.44</v>
      </c>
      <c r="Y68" s="203">
        <v>0</v>
      </c>
      <c r="Z68" s="203">
        <v>64.41</v>
      </c>
      <c r="AA68" s="203">
        <v>20.350000000000001</v>
      </c>
      <c r="AB68" s="203">
        <v>0</v>
      </c>
      <c r="AC68" s="203">
        <v>17.22</v>
      </c>
      <c r="AD68" s="203">
        <v>0</v>
      </c>
      <c r="AE68" s="203">
        <v>0</v>
      </c>
      <c r="AF68" s="203">
        <v>0</v>
      </c>
      <c r="AG68" s="203">
        <v>46.68</v>
      </c>
      <c r="AH68" s="203">
        <v>0</v>
      </c>
      <c r="AI68" s="203">
        <v>46.68</v>
      </c>
      <c r="AJ68" s="203">
        <v>0</v>
      </c>
      <c r="AK68" s="203">
        <v>15.59</v>
      </c>
      <c r="AL68" s="203">
        <v>0</v>
      </c>
      <c r="AM68" s="203">
        <v>0</v>
      </c>
      <c r="AN68" s="203">
        <v>0</v>
      </c>
      <c r="AO68" s="203">
        <v>301.94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17.89</v>
      </c>
      <c r="E69" s="203">
        <v>0</v>
      </c>
      <c r="F69" s="203">
        <v>0</v>
      </c>
      <c r="G69" s="203">
        <v>30.29</v>
      </c>
      <c r="H69" s="203">
        <v>0</v>
      </c>
      <c r="I69" s="203">
        <v>0</v>
      </c>
      <c r="J69" s="203">
        <v>26.23</v>
      </c>
      <c r="K69" s="203">
        <v>197.38</v>
      </c>
      <c r="L69" s="203">
        <v>4.58</v>
      </c>
      <c r="M69" s="203">
        <v>29.56</v>
      </c>
      <c r="N69" s="203">
        <v>24.21</v>
      </c>
      <c r="O69" s="203">
        <v>2.67</v>
      </c>
      <c r="P69" s="203">
        <v>9.98</v>
      </c>
      <c r="Q69" s="203">
        <v>4.12</v>
      </c>
      <c r="R69" s="203">
        <v>7.03</v>
      </c>
      <c r="S69" s="203">
        <v>4.67</v>
      </c>
      <c r="T69" s="203">
        <v>0</v>
      </c>
      <c r="U69" s="203">
        <v>1.6</v>
      </c>
      <c r="V69" s="203">
        <v>1.1399999999999999</v>
      </c>
      <c r="W69" s="203">
        <v>9.0500000000000007</v>
      </c>
      <c r="X69" s="203">
        <v>30.44</v>
      </c>
      <c r="Y69" s="203">
        <v>0</v>
      </c>
      <c r="Z69" s="203">
        <v>64.41</v>
      </c>
      <c r="AA69" s="203">
        <v>20.350000000000001</v>
      </c>
      <c r="AB69" s="203">
        <v>0</v>
      </c>
      <c r="AC69" s="203">
        <v>17.22</v>
      </c>
      <c r="AD69" s="203">
        <v>0</v>
      </c>
      <c r="AE69" s="203">
        <v>0</v>
      </c>
      <c r="AF69" s="203">
        <v>0</v>
      </c>
      <c r="AG69" s="203">
        <v>46.68</v>
      </c>
      <c r="AH69" s="203">
        <v>0</v>
      </c>
      <c r="AI69" s="203">
        <v>46.68</v>
      </c>
      <c r="AJ69" s="203">
        <v>0</v>
      </c>
      <c r="AK69" s="203">
        <v>15.59</v>
      </c>
      <c r="AL69" s="203">
        <v>0</v>
      </c>
      <c r="AM69" s="203">
        <v>0</v>
      </c>
      <c r="AN69" s="203">
        <v>0</v>
      </c>
      <c r="AO69" s="203">
        <v>301.94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17.89</v>
      </c>
      <c r="E70" s="203">
        <v>0</v>
      </c>
      <c r="F70" s="203">
        <v>0</v>
      </c>
      <c r="G70" s="203">
        <v>30.29</v>
      </c>
      <c r="H70" s="203">
        <v>0</v>
      </c>
      <c r="I70" s="203">
        <v>0</v>
      </c>
      <c r="J70" s="203">
        <v>26.23</v>
      </c>
      <c r="K70" s="203">
        <v>163.41</v>
      </c>
      <c r="L70" s="203">
        <v>4.58</v>
      </c>
      <c r="M70" s="203">
        <v>7.55</v>
      </c>
      <c r="N70" s="203">
        <v>3.04</v>
      </c>
      <c r="O70" s="203">
        <v>2.67</v>
      </c>
      <c r="P70" s="203">
        <v>0.75</v>
      </c>
      <c r="Q70" s="203">
        <v>4.3</v>
      </c>
      <c r="R70" s="203">
        <v>6.66</v>
      </c>
      <c r="S70" s="203">
        <v>4.68</v>
      </c>
      <c r="T70" s="203">
        <v>0</v>
      </c>
      <c r="U70" s="203">
        <v>1.6</v>
      </c>
      <c r="V70" s="203">
        <v>0.25</v>
      </c>
      <c r="W70" s="203">
        <v>0.73</v>
      </c>
      <c r="X70" s="203">
        <v>2.36</v>
      </c>
      <c r="Y70" s="203">
        <v>0</v>
      </c>
      <c r="Z70" s="203">
        <v>4.4400000000000004</v>
      </c>
      <c r="AA70" s="203">
        <v>1.44</v>
      </c>
      <c r="AB70" s="203">
        <v>0</v>
      </c>
      <c r="AC70" s="203">
        <v>17.22</v>
      </c>
      <c r="AD70" s="203">
        <v>0</v>
      </c>
      <c r="AE70" s="203">
        <v>0</v>
      </c>
      <c r="AF70" s="203">
        <v>0</v>
      </c>
      <c r="AG70" s="203">
        <v>46.68</v>
      </c>
      <c r="AH70" s="203">
        <v>0</v>
      </c>
      <c r="AI70" s="203">
        <v>46.68</v>
      </c>
      <c r="AJ70" s="203">
        <v>0</v>
      </c>
      <c r="AK70" s="203">
        <v>15.59</v>
      </c>
      <c r="AL70" s="203">
        <v>0</v>
      </c>
      <c r="AM70" s="203">
        <v>0</v>
      </c>
      <c r="AN70" s="203">
        <v>0</v>
      </c>
      <c r="AO70" s="203">
        <v>301.94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17.89</v>
      </c>
      <c r="E71" s="203">
        <v>0</v>
      </c>
      <c r="F71" s="203">
        <v>0</v>
      </c>
      <c r="G71" s="203">
        <v>30.29</v>
      </c>
      <c r="H71" s="203">
        <v>0</v>
      </c>
      <c r="I71" s="203">
        <v>0</v>
      </c>
      <c r="J71" s="203">
        <v>26.23</v>
      </c>
      <c r="K71" s="203">
        <v>129.46</v>
      </c>
      <c r="L71" s="203">
        <v>4.58</v>
      </c>
      <c r="M71" s="203">
        <v>4.5199999999999996</v>
      </c>
      <c r="N71" s="203">
        <v>1.89</v>
      </c>
      <c r="O71" s="203">
        <v>2.67</v>
      </c>
      <c r="P71" s="203">
        <v>0.75</v>
      </c>
      <c r="Q71" s="203">
        <v>3.49</v>
      </c>
      <c r="R71" s="203">
        <v>7.48</v>
      </c>
      <c r="S71" s="203">
        <v>4.7300000000000004</v>
      </c>
      <c r="T71" s="203">
        <v>0</v>
      </c>
      <c r="U71" s="203">
        <v>1.6</v>
      </c>
      <c r="V71" s="203">
        <v>0.25</v>
      </c>
      <c r="W71" s="203">
        <v>0.83</v>
      </c>
      <c r="X71" s="203">
        <v>3.5</v>
      </c>
      <c r="Y71" s="203">
        <v>0</v>
      </c>
      <c r="Z71" s="203">
        <v>4.4400000000000004</v>
      </c>
      <c r="AA71" s="203">
        <v>1.44</v>
      </c>
      <c r="AB71" s="203">
        <v>0</v>
      </c>
      <c r="AC71" s="203">
        <v>17.22</v>
      </c>
      <c r="AD71" s="203">
        <v>0</v>
      </c>
      <c r="AE71" s="203">
        <v>0</v>
      </c>
      <c r="AF71" s="203">
        <v>0</v>
      </c>
      <c r="AG71" s="203">
        <v>46.68</v>
      </c>
      <c r="AH71" s="203">
        <v>0</v>
      </c>
      <c r="AI71" s="203">
        <v>46.68</v>
      </c>
      <c r="AJ71" s="203">
        <v>0</v>
      </c>
      <c r="AK71" s="203">
        <v>15.59</v>
      </c>
      <c r="AL71" s="203">
        <v>0</v>
      </c>
      <c r="AM71" s="203">
        <v>0</v>
      </c>
      <c r="AN71" s="203">
        <v>0</v>
      </c>
      <c r="AO71" s="203">
        <v>301.94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17.89</v>
      </c>
      <c r="E72" s="203">
        <v>0</v>
      </c>
      <c r="F72" s="203">
        <v>0</v>
      </c>
      <c r="G72" s="203">
        <v>30.29</v>
      </c>
      <c r="H72" s="203">
        <v>0</v>
      </c>
      <c r="I72" s="203">
        <v>0</v>
      </c>
      <c r="J72" s="203">
        <v>26.23</v>
      </c>
      <c r="K72" s="203">
        <v>80.27</v>
      </c>
      <c r="L72" s="203">
        <v>4.78</v>
      </c>
      <c r="M72" s="203">
        <v>2.3199999999999998</v>
      </c>
      <c r="N72" s="203">
        <v>1.89</v>
      </c>
      <c r="O72" s="203">
        <v>2.67</v>
      </c>
      <c r="P72" s="203">
        <v>0.75</v>
      </c>
      <c r="Q72" s="203">
        <v>0</v>
      </c>
      <c r="R72" s="203">
        <v>0.68</v>
      </c>
      <c r="S72" s="203">
        <v>0.42</v>
      </c>
      <c r="T72" s="203">
        <v>0</v>
      </c>
      <c r="U72" s="203">
        <v>1.6</v>
      </c>
      <c r="V72" s="203">
        <v>0.25</v>
      </c>
      <c r="W72" s="203">
        <v>0.73</v>
      </c>
      <c r="X72" s="203">
        <v>2.37</v>
      </c>
      <c r="Y72" s="203">
        <v>0</v>
      </c>
      <c r="Z72" s="203">
        <v>4.4400000000000004</v>
      </c>
      <c r="AA72" s="203">
        <v>1.44</v>
      </c>
      <c r="AB72" s="203">
        <v>0</v>
      </c>
      <c r="AC72" s="203">
        <v>17.22</v>
      </c>
      <c r="AD72" s="203">
        <v>0</v>
      </c>
      <c r="AE72" s="203">
        <v>0</v>
      </c>
      <c r="AF72" s="203">
        <v>0</v>
      </c>
      <c r="AG72" s="203">
        <v>46.68</v>
      </c>
      <c r="AH72" s="203">
        <v>0</v>
      </c>
      <c r="AI72" s="203">
        <v>46.68</v>
      </c>
      <c r="AJ72" s="203">
        <v>0</v>
      </c>
      <c r="AK72" s="203">
        <v>15.59</v>
      </c>
      <c r="AL72" s="203">
        <v>0</v>
      </c>
      <c r="AM72" s="203">
        <v>0</v>
      </c>
      <c r="AN72" s="203">
        <v>0</v>
      </c>
      <c r="AO72" s="203">
        <v>301.94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18.22</v>
      </c>
      <c r="E73" s="203">
        <v>0</v>
      </c>
      <c r="F73" s="203">
        <v>0</v>
      </c>
      <c r="G73" s="203">
        <v>30.29</v>
      </c>
      <c r="H73" s="203">
        <v>0</v>
      </c>
      <c r="I73" s="203">
        <v>0</v>
      </c>
      <c r="J73" s="203">
        <v>26.23</v>
      </c>
      <c r="K73" s="203">
        <v>83.11</v>
      </c>
      <c r="L73" s="203">
        <v>2.66</v>
      </c>
      <c r="M73" s="203">
        <v>2.3199999999999998</v>
      </c>
      <c r="N73" s="203">
        <v>1.89</v>
      </c>
      <c r="O73" s="203">
        <v>2.67</v>
      </c>
      <c r="P73" s="203">
        <v>0.75</v>
      </c>
      <c r="Q73" s="203">
        <v>0</v>
      </c>
      <c r="R73" s="203">
        <v>0.68</v>
      </c>
      <c r="S73" s="203">
        <v>0.42</v>
      </c>
      <c r="T73" s="203">
        <v>0</v>
      </c>
      <c r="U73" s="203">
        <v>1.6</v>
      </c>
      <c r="V73" s="203">
        <v>0.25</v>
      </c>
      <c r="W73" s="203">
        <v>0.73</v>
      </c>
      <c r="X73" s="203">
        <v>2.37</v>
      </c>
      <c r="Y73" s="203">
        <v>0</v>
      </c>
      <c r="Z73" s="203">
        <v>4.4400000000000004</v>
      </c>
      <c r="AA73" s="203">
        <v>1.44</v>
      </c>
      <c r="AB73" s="203">
        <v>0</v>
      </c>
      <c r="AC73" s="203">
        <v>17.22</v>
      </c>
      <c r="AD73" s="203">
        <v>0</v>
      </c>
      <c r="AE73" s="203">
        <v>0</v>
      </c>
      <c r="AF73" s="203">
        <v>0</v>
      </c>
      <c r="AG73" s="203">
        <v>46.68</v>
      </c>
      <c r="AH73" s="203">
        <v>0</v>
      </c>
      <c r="AI73" s="203">
        <v>46.68</v>
      </c>
      <c r="AJ73" s="203">
        <v>0</v>
      </c>
      <c r="AK73" s="203">
        <v>15.59</v>
      </c>
      <c r="AL73" s="203">
        <v>0</v>
      </c>
      <c r="AM73" s="203">
        <v>0</v>
      </c>
      <c r="AN73" s="203">
        <v>0</v>
      </c>
      <c r="AO73" s="203">
        <v>301.94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18.170000000000002</v>
      </c>
      <c r="E74" s="203">
        <v>0</v>
      </c>
      <c r="F74" s="203">
        <v>0</v>
      </c>
      <c r="G74" s="203">
        <v>30.29</v>
      </c>
      <c r="H74" s="203">
        <v>0</v>
      </c>
      <c r="I74" s="203">
        <v>0</v>
      </c>
      <c r="J74" s="203">
        <v>26.23</v>
      </c>
      <c r="K74" s="203">
        <v>109.62</v>
      </c>
      <c r="L74" s="203">
        <v>2.62</v>
      </c>
      <c r="M74" s="203">
        <v>2.3199999999999998</v>
      </c>
      <c r="N74" s="203">
        <v>1.89</v>
      </c>
      <c r="O74" s="203">
        <v>2.67</v>
      </c>
      <c r="P74" s="203">
        <v>0.75</v>
      </c>
      <c r="Q74" s="203">
        <v>0</v>
      </c>
      <c r="R74" s="203">
        <v>0.68</v>
      </c>
      <c r="S74" s="203">
        <v>0.42</v>
      </c>
      <c r="T74" s="203">
        <v>0</v>
      </c>
      <c r="U74" s="203">
        <v>1.6</v>
      </c>
      <c r="V74" s="203">
        <v>0.25</v>
      </c>
      <c r="W74" s="203">
        <v>0.73</v>
      </c>
      <c r="X74" s="203">
        <v>2.37</v>
      </c>
      <c r="Y74" s="203">
        <v>0</v>
      </c>
      <c r="Z74" s="203">
        <v>4.4400000000000004</v>
      </c>
      <c r="AA74" s="203">
        <v>1.44</v>
      </c>
      <c r="AB74" s="203">
        <v>0</v>
      </c>
      <c r="AC74" s="203">
        <v>17.22</v>
      </c>
      <c r="AD74" s="203">
        <v>0</v>
      </c>
      <c r="AE74" s="203">
        <v>0</v>
      </c>
      <c r="AF74" s="203">
        <v>0</v>
      </c>
      <c r="AG74" s="203">
        <v>46.68</v>
      </c>
      <c r="AH74" s="203">
        <v>0</v>
      </c>
      <c r="AI74" s="203">
        <v>46.68</v>
      </c>
      <c r="AJ74" s="203">
        <v>0</v>
      </c>
      <c r="AK74" s="203">
        <v>15.61</v>
      </c>
      <c r="AL74" s="203">
        <v>0</v>
      </c>
      <c r="AM74" s="203">
        <v>0</v>
      </c>
      <c r="AN74" s="203">
        <v>0</v>
      </c>
      <c r="AO74" s="203">
        <v>301.94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18.350000000000001</v>
      </c>
      <c r="E75" s="203">
        <v>0</v>
      </c>
      <c r="F75" s="203">
        <v>0</v>
      </c>
      <c r="G75" s="203">
        <v>30.29</v>
      </c>
      <c r="H75" s="203">
        <v>0</v>
      </c>
      <c r="I75" s="203">
        <v>0</v>
      </c>
      <c r="J75" s="203">
        <v>26.23</v>
      </c>
      <c r="K75" s="203">
        <v>144.69</v>
      </c>
      <c r="L75" s="203">
        <v>2.62</v>
      </c>
      <c r="M75" s="203">
        <v>2.3199999999999998</v>
      </c>
      <c r="N75" s="203">
        <v>1.89</v>
      </c>
      <c r="O75" s="203">
        <v>2.67</v>
      </c>
      <c r="P75" s="203">
        <v>0.75</v>
      </c>
      <c r="Q75" s="203">
        <v>0.43</v>
      </c>
      <c r="R75" s="203">
        <v>2.0099999999999998</v>
      </c>
      <c r="S75" s="203">
        <v>1.26</v>
      </c>
      <c r="T75" s="203">
        <v>0</v>
      </c>
      <c r="U75" s="203">
        <v>1.6</v>
      </c>
      <c r="V75" s="203">
        <v>0.25</v>
      </c>
      <c r="W75" s="203">
        <v>0.73</v>
      </c>
      <c r="X75" s="203">
        <v>2.37</v>
      </c>
      <c r="Y75" s="203">
        <v>0</v>
      </c>
      <c r="Z75" s="203">
        <v>4.4400000000000004</v>
      </c>
      <c r="AA75" s="203">
        <v>1.44</v>
      </c>
      <c r="AB75" s="203">
        <v>0</v>
      </c>
      <c r="AC75" s="203">
        <v>17.22</v>
      </c>
      <c r="AD75" s="203">
        <v>0</v>
      </c>
      <c r="AE75" s="203">
        <v>0</v>
      </c>
      <c r="AF75" s="203">
        <v>0</v>
      </c>
      <c r="AG75" s="203">
        <v>46.68</v>
      </c>
      <c r="AH75" s="203">
        <v>0</v>
      </c>
      <c r="AI75" s="203">
        <v>46.68</v>
      </c>
      <c r="AJ75" s="203">
        <v>0</v>
      </c>
      <c r="AK75" s="203">
        <v>15.61</v>
      </c>
      <c r="AL75" s="203">
        <v>0</v>
      </c>
      <c r="AM75" s="203">
        <v>0</v>
      </c>
      <c r="AN75" s="203">
        <v>0</v>
      </c>
      <c r="AO75" s="203">
        <v>305.05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18.350000000000001</v>
      </c>
      <c r="E76" s="203">
        <v>0</v>
      </c>
      <c r="F76" s="203">
        <v>0</v>
      </c>
      <c r="G76" s="203">
        <v>30.29</v>
      </c>
      <c r="H76" s="203">
        <v>0</v>
      </c>
      <c r="I76" s="203">
        <v>0</v>
      </c>
      <c r="J76" s="203">
        <v>26.23</v>
      </c>
      <c r="K76" s="203">
        <v>124.14</v>
      </c>
      <c r="L76" s="203">
        <v>2.62</v>
      </c>
      <c r="M76" s="203">
        <v>2.3199999999999998</v>
      </c>
      <c r="N76" s="203">
        <v>1.89</v>
      </c>
      <c r="O76" s="203">
        <v>2.67</v>
      </c>
      <c r="P76" s="203">
        <v>0.75</v>
      </c>
      <c r="Q76" s="203">
        <v>0.31</v>
      </c>
      <c r="R76" s="203">
        <v>0.68</v>
      </c>
      <c r="S76" s="203">
        <v>0.42</v>
      </c>
      <c r="T76" s="203">
        <v>0</v>
      </c>
      <c r="U76" s="203">
        <v>1.6</v>
      </c>
      <c r="V76" s="203">
        <v>0.25</v>
      </c>
      <c r="W76" s="203">
        <v>0.73</v>
      </c>
      <c r="X76" s="203">
        <v>2.37</v>
      </c>
      <c r="Y76" s="203">
        <v>0</v>
      </c>
      <c r="Z76" s="203">
        <v>4.4400000000000004</v>
      </c>
      <c r="AA76" s="203">
        <v>1.44</v>
      </c>
      <c r="AB76" s="203">
        <v>0</v>
      </c>
      <c r="AC76" s="203">
        <v>17.22</v>
      </c>
      <c r="AD76" s="203">
        <v>0</v>
      </c>
      <c r="AE76" s="203">
        <v>0</v>
      </c>
      <c r="AF76" s="203">
        <v>0</v>
      </c>
      <c r="AG76" s="203">
        <v>46.68</v>
      </c>
      <c r="AH76" s="203">
        <v>0</v>
      </c>
      <c r="AI76" s="203">
        <v>46.68</v>
      </c>
      <c r="AJ76" s="203">
        <v>0</v>
      </c>
      <c r="AK76" s="203">
        <v>15.61</v>
      </c>
      <c r="AL76" s="203">
        <v>0</v>
      </c>
      <c r="AM76" s="203">
        <v>0</v>
      </c>
      <c r="AN76" s="203">
        <v>0</v>
      </c>
      <c r="AO76" s="203">
        <v>305.05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18.350000000000001</v>
      </c>
      <c r="E77" s="203">
        <v>0</v>
      </c>
      <c r="F77" s="203">
        <v>0</v>
      </c>
      <c r="G77" s="203">
        <v>30.29</v>
      </c>
      <c r="H77" s="203">
        <v>0</v>
      </c>
      <c r="I77" s="203">
        <v>0</v>
      </c>
      <c r="J77" s="203">
        <v>26.23</v>
      </c>
      <c r="K77" s="203">
        <v>124.14</v>
      </c>
      <c r="L77" s="203">
        <v>2.62</v>
      </c>
      <c r="M77" s="203">
        <v>2.3199999999999998</v>
      </c>
      <c r="N77" s="203">
        <v>1.89</v>
      </c>
      <c r="O77" s="203">
        <v>2.67</v>
      </c>
      <c r="P77" s="203">
        <v>0.75</v>
      </c>
      <c r="Q77" s="203">
        <v>0.31</v>
      </c>
      <c r="R77" s="203">
        <v>0.68</v>
      </c>
      <c r="S77" s="203">
        <v>0.42</v>
      </c>
      <c r="T77" s="203">
        <v>0</v>
      </c>
      <c r="U77" s="203">
        <v>1.6</v>
      </c>
      <c r="V77" s="203">
        <v>0.25</v>
      </c>
      <c r="W77" s="203">
        <v>0.73</v>
      </c>
      <c r="X77" s="203">
        <v>2.37</v>
      </c>
      <c r="Y77" s="203">
        <v>0</v>
      </c>
      <c r="Z77" s="203">
        <v>4.4400000000000004</v>
      </c>
      <c r="AA77" s="203">
        <v>1.44</v>
      </c>
      <c r="AB77" s="203">
        <v>0</v>
      </c>
      <c r="AC77" s="203">
        <v>17.22</v>
      </c>
      <c r="AD77" s="203">
        <v>0</v>
      </c>
      <c r="AE77" s="203">
        <v>0</v>
      </c>
      <c r="AF77" s="203">
        <v>0</v>
      </c>
      <c r="AG77" s="203">
        <v>46.68</v>
      </c>
      <c r="AH77" s="203">
        <v>0</v>
      </c>
      <c r="AI77" s="203">
        <v>46.68</v>
      </c>
      <c r="AJ77" s="203">
        <v>0</v>
      </c>
      <c r="AK77" s="203">
        <v>15.61</v>
      </c>
      <c r="AL77" s="203">
        <v>0</v>
      </c>
      <c r="AM77" s="203">
        <v>0</v>
      </c>
      <c r="AN77" s="203">
        <v>0</v>
      </c>
      <c r="AO77" s="203">
        <v>305.05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18.350000000000001</v>
      </c>
      <c r="E78" s="203">
        <v>0</v>
      </c>
      <c r="F78" s="203">
        <v>0</v>
      </c>
      <c r="G78" s="203">
        <v>30.29</v>
      </c>
      <c r="H78" s="203">
        <v>0</v>
      </c>
      <c r="I78" s="203">
        <v>0</v>
      </c>
      <c r="J78" s="203">
        <v>26.23</v>
      </c>
      <c r="K78" s="203">
        <v>124.14</v>
      </c>
      <c r="L78" s="203">
        <v>2.62</v>
      </c>
      <c r="M78" s="203">
        <v>2.3199999999999998</v>
      </c>
      <c r="N78" s="203">
        <v>1.89</v>
      </c>
      <c r="O78" s="203">
        <v>2.67</v>
      </c>
      <c r="P78" s="203">
        <v>0.75</v>
      </c>
      <c r="Q78" s="203">
        <v>0.31</v>
      </c>
      <c r="R78" s="203">
        <v>0.68</v>
      </c>
      <c r="S78" s="203">
        <v>0.42</v>
      </c>
      <c r="T78" s="203">
        <v>0</v>
      </c>
      <c r="U78" s="203">
        <v>1.6</v>
      </c>
      <c r="V78" s="203">
        <v>0.25</v>
      </c>
      <c r="W78" s="203">
        <v>0.73</v>
      </c>
      <c r="X78" s="203">
        <v>2.37</v>
      </c>
      <c r="Y78" s="203">
        <v>0</v>
      </c>
      <c r="Z78" s="203">
        <v>4.4400000000000004</v>
      </c>
      <c r="AA78" s="203">
        <v>1.44</v>
      </c>
      <c r="AB78" s="203">
        <v>0</v>
      </c>
      <c r="AC78" s="203">
        <v>17.22</v>
      </c>
      <c r="AD78" s="203">
        <v>0</v>
      </c>
      <c r="AE78" s="203">
        <v>0</v>
      </c>
      <c r="AF78" s="203">
        <v>0</v>
      </c>
      <c r="AG78" s="203">
        <v>46.68</v>
      </c>
      <c r="AH78" s="203">
        <v>0</v>
      </c>
      <c r="AI78" s="203">
        <v>46.68</v>
      </c>
      <c r="AJ78" s="203">
        <v>0</v>
      </c>
      <c r="AK78" s="203">
        <v>15.61</v>
      </c>
      <c r="AL78" s="203">
        <v>0</v>
      </c>
      <c r="AM78" s="203">
        <v>0</v>
      </c>
      <c r="AN78" s="203">
        <v>0</v>
      </c>
      <c r="AO78" s="203">
        <v>305.05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18.350000000000001</v>
      </c>
      <c r="E79" s="203">
        <v>0</v>
      </c>
      <c r="F79" s="203">
        <v>0</v>
      </c>
      <c r="G79" s="203">
        <v>30.29</v>
      </c>
      <c r="H79" s="203">
        <v>0</v>
      </c>
      <c r="I79" s="203">
        <v>0</v>
      </c>
      <c r="J79" s="203">
        <v>26.23</v>
      </c>
      <c r="K79" s="203">
        <v>124.14</v>
      </c>
      <c r="L79" s="203">
        <v>2.62</v>
      </c>
      <c r="M79" s="203">
        <v>2.3199999999999998</v>
      </c>
      <c r="N79" s="203">
        <v>1.89</v>
      </c>
      <c r="O79" s="203">
        <v>2.67</v>
      </c>
      <c r="P79" s="203">
        <v>0.75</v>
      </c>
      <c r="Q79" s="203">
        <v>0.31</v>
      </c>
      <c r="R79" s="203">
        <v>0.68</v>
      </c>
      <c r="S79" s="203">
        <v>0.42</v>
      </c>
      <c r="T79" s="203">
        <v>0</v>
      </c>
      <c r="U79" s="203">
        <v>1.6</v>
      </c>
      <c r="V79" s="203">
        <v>0.25</v>
      </c>
      <c r="W79" s="203">
        <v>0.73</v>
      </c>
      <c r="X79" s="203">
        <v>2.37</v>
      </c>
      <c r="Y79" s="203">
        <v>0</v>
      </c>
      <c r="Z79" s="203">
        <v>4.4400000000000004</v>
      </c>
      <c r="AA79" s="203">
        <v>1.44</v>
      </c>
      <c r="AB79" s="203">
        <v>0</v>
      </c>
      <c r="AC79" s="203">
        <v>16.8</v>
      </c>
      <c r="AD79" s="203">
        <v>0</v>
      </c>
      <c r="AE79" s="203">
        <v>0</v>
      </c>
      <c r="AF79" s="203">
        <v>0</v>
      </c>
      <c r="AG79" s="203">
        <v>46.68</v>
      </c>
      <c r="AH79" s="203">
        <v>0</v>
      </c>
      <c r="AI79" s="203">
        <v>46.68</v>
      </c>
      <c r="AJ79" s="203">
        <v>0</v>
      </c>
      <c r="AK79" s="203">
        <v>15.61</v>
      </c>
      <c r="AL79" s="203">
        <v>0</v>
      </c>
      <c r="AM79" s="203">
        <v>0</v>
      </c>
      <c r="AN79" s="203">
        <v>0</v>
      </c>
      <c r="AO79" s="203">
        <v>305.05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18.350000000000001</v>
      </c>
      <c r="E80" s="203">
        <v>0</v>
      </c>
      <c r="F80" s="203">
        <v>0</v>
      </c>
      <c r="G80" s="203">
        <v>30.29</v>
      </c>
      <c r="H80" s="203">
        <v>0</v>
      </c>
      <c r="I80" s="203">
        <v>0</v>
      </c>
      <c r="J80" s="203">
        <v>26.23</v>
      </c>
      <c r="K80" s="203">
        <v>124.14</v>
      </c>
      <c r="L80" s="203">
        <v>2.62</v>
      </c>
      <c r="M80" s="203">
        <v>2.3199999999999998</v>
      </c>
      <c r="N80" s="203">
        <v>1.89</v>
      </c>
      <c r="O80" s="203">
        <v>2.67</v>
      </c>
      <c r="P80" s="203">
        <v>0.75</v>
      </c>
      <c r="Q80" s="203">
        <v>0.31</v>
      </c>
      <c r="R80" s="203">
        <v>0.68</v>
      </c>
      <c r="S80" s="203">
        <v>0.42</v>
      </c>
      <c r="T80" s="203">
        <v>0</v>
      </c>
      <c r="U80" s="203">
        <v>1.6</v>
      </c>
      <c r="V80" s="203">
        <v>0.25</v>
      </c>
      <c r="W80" s="203">
        <v>0.73</v>
      </c>
      <c r="X80" s="203">
        <v>2.37</v>
      </c>
      <c r="Y80" s="203">
        <v>0</v>
      </c>
      <c r="Z80" s="203">
        <v>4.4400000000000004</v>
      </c>
      <c r="AA80" s="203">
        <v>1.44</v>
      </c>
      <c r="AB80" s="203">
        <v>0</v>
      </c>
      <c r="AC80" s="203">
        <v>16.8</v>
      </c>
      <c r="AD80" s="203">
        <v>0</v>
      </c>
      <c r="AE80" s="203">
        <v>0</v>
      </c>
      <c r="AF80" s="203">
        <v>0</v>
      </c>
      <c r="AG80" s="203">
        <v>46.68</v>
      </c>
      <c r="AH80" s="203">
        <v>0</v>
      </c>
      <c r="AI80" s="203">
        <v>46.68</v>
      </c>
      <c r="AJ80" s="203">
        <v>0</v>
      </c>
      <c r="AK80" s="203">
        <v>15.61</v>
      </c>
      <c r="AL80" s="203">
        <v>0</v>
      </c>
      <c r="AM80" s="203">
        <v>0</v>
      </c>
      <c r="AN80" s="203">
        <v>0</v>
      </c>
      <c r="AO80" s="203">
        <v>305.05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18.350000000000001</v>
      </c>
      <c r="E81" s="203">
        <v>0</v>
      </c>
      <c r="F81" s="203">
        <v>0</v>
      </c>
      <c r="G81" s="203">
        <v>30.29</v>
      </c>
      <c r="H81" s="203">
        <v>0</v>
      </c>
      <c r="I81" s="203">
        <v>0</v>
      </c>
      <c r="J81" s="203">
        <v>26.23</v>
      </c>
      <c r="K81" s="203">
        <v>124.14</v>
      </c>
      <c r="L81" s="203">
        <v>3.34</v>
      </c>
      <c r="M81" s="203">
        <v>2.3199999999999998</v>
      </c>
      <c r="N81" s="203">
        <v>1.89</v>
      </c>
      <c r="O81" s="203">
        <v>2.67</v>
      </c>
      <c r="P81" s="203">
        <v>0.75</v>
      </c>
      <c r="Q81" s="203">
        <v>0.31</v>
      </c>
      <c r="R81" s="203">
        <v>0.68</v>
      </c>
      <c r="S81" s="203">
        <v>0.42</v>
      </c>
      <c r="T81" s="203">
        <v>0</v>
      </c>
      <c r="U81" s="203">
        <v>1.6</v>
      </c>
      <c r="V81" s="203">
        <v>0.23</v>
      </c>
      <c r="W81" s="203">
        <v>0.73</v>
      </c>
      <c r="X81" s="203">
        <v>2.37</v>
      </c>
      <c r="Y81" s="203">
        <v>0</v>
      </c>
      <c r="Z81" s="203">
        <v>4.4400000000000004</v>
      </c>
      <c r="AA81" s="203">
        <v>1.44</v>
      </c>
      <c r="AB81" s="203">
        <v>0</v>
      </c>
      <c r="AC81" s="203">
        <v>16.8</v>
      </c>
      <c r="AD81" s="203">
        <v>0</v>
      </c>
      <c r="AE81" s="203">
        <v>0</v>
      </c>
      <c r="AF81" s="203">
        <v>0</v>
      </c>
      <c r="AG81" s="203">
        <v>46.68</v>
      </c>
      <c r="AH81" s="203">
        <v>0</v>
      </c>
      <c r="AI81" s="203">
        <v>46.68</v>
      </c>
      <c r="AJ81" s="203">
        <v>0</v>
      </c>
      <c r="AK81" s="203">
        <v>15.61</v>
      </c>
      <c r="AL81" s="203">
        <v>0</v>
      </c>
      <c r="AM81" s="203">
        <v>0</v>
      </c>
      <c r="AN81" s="203">
        <v>0</v>
      </c>
      <c r="AO81" s="203">
        <v>305.05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18.350000000000001</v>
      </c>
      <c r="E82" s="203">
        <v>0</v>
      </c>
      <c r="F82" s="203">
        <v>0</v>
      </c>
      <c r="G82" s="203">
        <v>30.29</v>
      </c>
      <c r="H82" s="203">
        <v>0</v>
      </c>
      <c r="I82" s="203">
        <v>0</v>
      </c>
      <c r="J82" s="203">
        <v>26.23</v>
      </c>
      <c r="K82" s="203">
        <v>124.14</v>
      </c>
      <c r="L82" s="203">
        <v>3.34</v>
      </c>
      <c r="M82" s="203">
        <v>2.3199999999999998</v>
      </c>
      <c r="N82" s="203">
        <v>1.89</v>
      </c>
      <c r="O82" s="203">
        <v>2.67</v>
      </c>
      <c r="P82" s="203">
        <v>0.75</v>
      </c>
      <c r="Q82" s="203">
        <v>0.31</v>
      </c>
      <c r="R82" s="203">
        <v>0.68</v>
      </c>
      <c r="S82" s="203">
        <v>0.42</v>
      </c>
      <c r="T82" s="203">
        <v>0</v>
      </c>
      <c r="U82" s="203">
        <v>1.6</v>
      </c>
      <c r="V82" s="203">
        <v>0.23</v>
      </c>
      <c r="W82" s="203">
        <v>0.73</v>
      </c>
      <c r="X82" s="203">
        <v>2.37</v>
      </c>
      <c r="Y82" s="203">
        <v>0</v>
      </c>
      <c r="Z82" s="203">
        <v>4.4400000000000004</v>
      </c>
      <c r="AA82" s="203">
        <v>1.44</v>
      </c>
      <c r="AB82" s="203">
        <v>0</v>
      </c>
      <c r="AC82" s="203">
        <v>16.8</v>
      </c>
      <c r="AD82" s="203">
        <v>0</v>
      </c>
      <c r="AE82" s="203">
        <v>0</v>
      </c>
      <c r="AF82" s="203">
        <v>0</v>
      </c>
      <c r="AG82" s="203">
        <v>46.68</v>
      </c>
      <c r="AH82" s="203">
        <v>0</v>
      </c>
      <c r="AI82" s="203">
        <v>46.68</v>
      </c>
      <c r="AJ82" s="203">
        <v>0</v>
      </c>
      <c r="AK82" s="203">
        <v>15.61</v>
      </c>
      <c r="AL82" s="203">
        <v>0</v>
      </c>
      <c r="AM82" s="203">
        <v>0</v>
      </c>
      <c r="AN82" s="203">
        <v>0</v>
      </c>
      <c r="AO82" s="203">
        <v>305.05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18.350000000000001</v>
      </c>
      <c r="E83" s="203">
        <v>0</v>
      </c>
      <c r="F83" s="203">
        <v>0</v>
      </c>
      <c r="G83" s="203">
        <v>30.29</v>
      </c>
      <c r="H83" s="203">
        <v>0</v>
      </c>
      <c r="I83" s="203">
        <v>0</v>
      </c>
      <c r="J83" s="203">
        <v>26.23</v>
      </c>
      <c r="K83" s="203">
        <v>124.14</v>
      </c>
      <c r="L83" s="203">
        <v>3.34</v>
      </c>
      <c r="M83" s="203">
        <v>2.3199999999999998</v>
      </c>
      <c r="N83" s="203">
        <v>1.89</v>
      </c>
      <c r="O83" s="203">
        <v>2.67</v>
      </c>
      <c r="P83" s="203">
        <v>0.75</v>
      </c>
      <c r="Q83" s="203">
        <v>0.31</v>
      </c>
      <c r="R83" s="203">
        <v>0.68</v>
      </c>
      <c r="S83" s="203">
        <v>0.42</v>
      </c>
      <c r="T83" s="203">
        <v>0</v>
      </c>
      <c r="U83" s="203">
        <v>1.6</v>
      </c>
      <c r="V83" s="203">
        <v>0.23</v>
      </c>
      <c r="W83" s="203">
        <v>0.73</v>
      </c>
      <c r="X83" s="203">
        <v>2.37</v>
      </c>
      <c r="Y83" s="203">
        <v>0</v>
      </c>
      <c r="Z83" s="203">
        <v>4.4400000000000004</v>
      </c>
      <c r="AA83" s="203">
        <v>1.44</v>
      </c>
      <c r="AB83" s="203">
        <v>0</v>
      </c>
      <c r="AC83" s="203">
        <v>16.8</v>
      </c>
      <c r="AD83" s="203">
        <v>0</v>
      </c>
      <c r="AE83" s="203">
        <v>0</v>
      </c>
      <c r="AF83" s="203">
        <v>0</v>
      </c>
      <c r="AG83" s="203">
        <v>46.68</v>
      </c>
      <c r="AH83" s="203">
        <v>0</v>
      </c>
      <c r="AI83" s="203">
        <v>46.68</v>
      </c>
      <c r="AJ83" s="203">
        <v>0</v>
      </c>
      <c r="AK83" s="203">
        <v>15.61</v>
      </c>
      <c r="AL83" s="203">
        <v>0</v>
      </c>
      <c r="AM83" s="203">
        <v>0</v>
      </c>
      <c r="AN83" s="203">
        <v>0</v>
      </c>
      <c r="AO83" s="203">
        <v>305.05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18.350000000000001</v>
      </c>
      <c r="E84" s="203">
        <v>0</v>
      </c>
      <c r="F84" s="203">
        <v>0</v>
      </c>
      <c r="G84" s="203">
        <v>30.29</v>
      </c>
      <c r="H84" s="203">
        <v>0</v>
      </c>
      <c r="I84" s="203">
        <v>0</v>
      </c>
      <c r="J84" s="203">
        <v>26.23</v>
      </c>
      <c r="K84" s="203">
        <v>124.14</v>
      </c>
      <c r="L84" s="203">
        <v>3.73</v>
      </c>
      <c r="M84" s="203">
        <v>2.3199999999999998</v>
      </c>
      <c r="N84" s="203">
        <v>1.89</v>
      </c>
      <c r="O84" s="203">
        <v>2.67</v>
      </c>
      <c r="P84" s="203">
        <v>0.75</v>
      </c>
      <c r="Q84" s="203">
        <v>0.31</v>
      </c>
      <c r="R84" s="203">
        <v>0.68</v>
      </c>
      <c r="S84" s="203">
        <v>0.42</v>
      </c>
      <c r="T84" s="203">
        <v>0</v>
      </c>
      <c r="U84" s="203">
        <v>1.6</v>
      </c>
      <c r="V84" s="203">
        <v>0.23</v>
      </c>
      <c r="W84" s="203">
        <v>0.73</v>
      </c>
      <c r="X84" s="203">
        <v>2.37</v>
      </c>
      <c r="Y84" s="203">
        <v>0</v>
      </c>
      <c r="Z84" s="203">
        <v>4.4400000000000004</v>
      </c>
      <c r="AA84" s="203">
        <v>1.44</v>
      </c>
      <c r="AB84" s="203">
        <v>0</v>
      </c>
      <c r="AC84" s="203">
        <v>16.8</v>
      </c>
      <c r="AD84" s="203">
        <v>0</v>
      </c>
      <c r="AE84" s="203">
        <v>0</v>
      </c>
      <c r="AF84" s="203">
        <v>0</v>
      </c>
      <c r="AG84" s="203">
        <v>46.68</v>
      </c>
      <c r="AH84" s="203">
        <v>0</v>
      </c>
      <c r="AI84" s="203">
        <v>46.68</v>
      </c>
      <c r="AJ84" s="203">
        <v>0</v>
      </c>
      <c r="AK84" s="203">
        <v>15.61</v>
      </c>
      <c r="AL84" s="203">
        <v>0</v>
      </c>
      <c r="AM84" s="203">
        <v>0</v>
      </c>
      <c r="AN84" s="203">
        <v>0</v>
      </c>
      <c r="AO84" s="203">
        <v>305.05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18.350000000000001</v>
      </c>
      <c r="E85" s="203">
        <v>0</v>
      </c>
      <c r="F85" s="203">
        <v>0</v>
      </c>
      <c r="G85" s="203">
        <v>30.29</v>
      </c>
      <c r="H85" s="203">
        <v>0</v>
      </c>
      <c r="I85" s="203">
        <v>0</v>
      </c>
      <c r="J85" s="203">
        <v>26.23</v>
      </c>
      <c r="K85" s="203">
        <v>124.14</v>
      </c>
      <c r="L85" s="203">
        <v>3.73</v>
      </c>
      <c r="M85" s="203">
        <v>2.3199999999999998</v>
      </c>
      <c r="N85" s="203">
        <v>1.89</v>
      </c>
      <c r="O85" s="203">
        <v>2.67</v>
      </c>
      <c r="P85" s="203">
        <v>0.75</v>
      </c>
      <c r="Q85" s="203">
        <v>0.31</v>
      </c>
      <c r="R85" s="203">
        <v>0.68</v>
      </c>
      <c r="S85" s="203">
        <v>0.42</v>
      </c>
      <c r="T85" s="203">
        <v>0</v>
      </c>
      <c r="U85" s="203">
        <v>1.6</v>
      </c>
      <c r="V85" s="203">
        <v>0.23</v>
      </c>
      <c r="W85" s="203">
        <v>0.73</v>
      </c>
      <c r="X85" s="203">
        <v>2.37</v>
      </c>
      <c r="Y85" s="203">
        <v>0</v>
      </c>
      <c r="Z85" s="203">
        <v>4.4400000000000004</v>
      </c>
      <c r="AA85" s="203">
        <v>1.44</v>
      </c>
      <c r="AB85" s="203">
        <v>0</v>
      </c>
      <c r="AC85" s="203">
        <v>16.8</v>
      </c>
      <c r="AD85" s="203">
        <v>0</v>
      </c>
      <c r="AE85" s="203">
        <v>0</v>
      </c>
      <c r="AF85" s="203">
        <v>0</v>
      </c>
      <c r="AG85" s="203">
        <v>46.68</v>
      </c>
      <c r="AH85" s="203">
        <v>0</v>
      </c>
      <c r="AI85" s="203">
        <v>46.68</v>
      </c>
      <c r="AJ85" s="203">
        <v>0</v>
      </c>
      <c r="AK85" s="203">
        <v>1.52</v>
      </c>
      <c r="AL85" s="203">
        <v>0</v>
      </c>
      <c r="AM85" s="203">
        <v>0</v>
      </c>
      <c r="AN85" s="203">
        <v>0</v>
      </c>
      <c r="AO85" s="203">
        <v>305.05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18.350000000000001</v>
      </c>
      <c r="E86" s="203">
        <v>0</v>
      </c>
      <c r="F86" s="203">
        <v>0</v>
      </c>
      <c r="G86" s="203">
        <v>30.29</v>
      </c>
      <c r="H86" s="203">
        <v>0</v>
      </c>
      <c r="I86" s="203">
        <v>0</v>
      </c>
      <c r="J86" s="203">
        <v>26.23</v>
      </c>
      <c r="K86" s="203">
        <v>124.14</v>
      </c>
      <c r="L86" s="203">
        <v>3.73</v>
      </c>
      <c r="M86" s="203">
        <v>2.3199999999999998</v>
      </c>
      <c r="N86" s="203">
        <v>1.89</v>
      </c>
      <c r="O86" s="203">
        <v>2.67</v>
      </c>
      <c r="P86" s="203">
        <v>0.75</v>
      </c>
      <c r="Q86" s="203">
        <v>0.18</v>
      </c>
      <c r="R86" s="203">
        <v>0.68</v>
      </c>
      <c r="S86" s="203">
        <v>0.42</v>
      </c>
      <c r="T86" s="203">
        <v>0</v>
      </c>
      <c r="U86" s="203">
        <v>1.6</v>
      </c>
      <c r="V86" s="203">
        <v>0.23</v>
      </c>
      <c r="W86" s="203">
        <v>0.73</v>
      </c>
      <c r="X86" s="203">
        <v>2.37</v>
      </c>
      <c r="Y86" s="203">
        <v>0</v>
      </c>
      <c r="Z86" s="203">
        <v>4.4400000000000004</v>
      </c>
      <c r="AA86" s="203">
        <v>1.44</v>
      </c>
      <c r="AB86" s="203">
        <v>0</v>
      </c>
      <c r="AC86" s="203">
        <v>16.8</v>
      </c>
      <c r="AD86" s="203">
        <v>0</v>
      </c>
      <c r="AE86" s="203">
        <v>0</v>
      </c>
      <c r="AF86" s="203">
        <v>0</v>
      </c>
      <c r="AG86" s="203">
        <v>46.68</v>
      </c>
      <c r="AH86" s="203">
        <v>0</v>
      </c>
      <c r="AI86" s="203">
        <v>46.68</v>
      </c>
      <c r="AJ86" s="203">
        <v>0</v>
      </c>
      <c r="AK86" s="203">
        <v>1.52</v>
      </c>
      <c r="AL86" s="203">
        <v>0</v>
      </c>
      <c r="AM86" s="203">
        <v>0</v>
      </c>
      <c r="AN86" s="203">
        <v>0</v>
      </c>
      <c r="AO86" s="203">
        <v>305.05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18.670000000000002</v>
      </c>
      <c r="E87" s="203">
        <v>0</v>
      </c>
      <c r="F87" s="203">
        <v>0</v>
      </c>
      <c r="G87" s="203">
        <v>30.29</v>
      </c>
      <c r="H87" s="203">
        <v>0</v>
      </c>
      <c r="I87" s="203">
        <v>0</v>
      </c>
      <c r="J87" s="203">
        <v>26.23</v>
      </c>
      <c r="K87" s="203">
        <v>75.95</v>
      </c>
      <c r="L87" s="203">
        <v>3.73</v>
      </c>
      <c r="M87" s="203">
        <v>2.3199999999999998</v>
      </c>
      <c r="N87" s="203">
        <v>1.89</v>
      </c>
      <c r="O87" s="203">
        <v>2.67</v>
      </c>
      <c r="P87" s="203">
        <v>0.75</v>
      </c>
      <c r="Q87" s="203">
        <v>0.33</v>
      </c>
      <c r="R87" s="203">
        <v>0.68</v>
      </c>
      <c r="S87" s="203">
        <v>0.42</v>
      </c>
      <c r="T87" s="203">
        <v>0</v>
      </c>
      <c r="U87" s="203">
        <v>1.6</v>
      </c>
      <c r="V87" s="203">
        <v>0.23</v>
      </c>
      <c r="W87" s="203">
        <v>0.73</v>
      </c>
      <c r="X87" s="203">
        <v>2.37</v>
      </c>
      <c r="Y87" s="203">
        <v>0</v>
      </c>
      <c r="Z87" s="203">
        <v>4.4400000000000004</v>
      </c>
      <c r="AA87" s="203">
        <v>1.44</v>
      </c>
      <c r="AB87" s="203">
        <v>0</v>
      </c>
      <c r="AC87" s="203">
        <v>16.8</v>
      </c>
      <c r="AD87" s="203">
        <v>0</v>
      </c>
      <c r="AE87" s="203">
        <v>0</v>
      </c>
      <c r="AF87" s="203">
        <v>0</v>
      </c>
      <c r="AG87" s="203">
        <v>46.68</v>
      </c>
      <c r="AH87" s="203">
        <v>0</v>
      </c>
      <c r="AI87" s="203">
        <v>46.68</v>
      </c>
      <c r="AJ87" s="203">
        <v>0</v>
      </c>
      <c r="AK87" s="203">
        <v>15.61</v>
      </c>
      <c r="AL87" s="203">
        <v>0</v>
      </c>
      <c r="AM87" s="203">
        <v>0</v>
      </c>
      <c r="AN87" s="203">
        <v>0</v>
      </c>
      <c r="AO87" s="203">
        <v>305.05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18.670000000000002</v>
      </c>
      <c r="E88" s="203">
        <v>0</v>
      </c>
      <c r="F88" s="203">
        <v>0</v>
      </c>
      <c r="G88" s="203">
        <v>30.29</v>
      </c>
      <c r="H88" s="203">
        <v>0</v>
      </c>
      <c r="I88" s="203">
        <v>0</v>
      </c>
      <c r="J88" s="203">
        <v>26.23</v>
      </c>
      <c r="K88" s="203">
        <v>18.5</v>
      </c>
      <c r="L88" s="203">
        <v>3.73</v>
      </c>
      <c r="M88" s="203">
        <v>2.3199999999999998</v>
      </c>
      <c r="N88" s="203">
        <v>1.89</v>
      </c>
      <c r="O88" s="203">
        <v>2.67</v>
      </c>
      <c r="P88" s="203">
        <v>0.75</v>
      </c>
      <c r="Q88" s="203">
        <v>0.33</v>
      </c>
      <c r="R88" s="203">
        <v>0.68</v>
      </c>
      <c r="S88" s="203">
        <v>0.42</v>
      </c>
      <c r="T88" s="203">
        <v>0</v>
      </c>
      <c r="U88" s="203">
        <v>1.6</v>
      </c>
      <c r="V88" s="203">
        <v>0.23</v>
      </c>
      <c r="W88" s="203">
        <v>0.73</v>
      </c>
      <c r="X88" s="203">
        <v>2.37</v>
      </c>
      <c r="Y88" s="203">
        <v>0</v>
      </c>
      <c r="Z88" s="203">
        <v>4.4400000000000004</v>
      </c>
      <c r="AA88" s="203">
        <v>1.44</v>
      </c>
      <c r="AB88" s="203">
        <v>0</v>
      </c>
      <c r="AC88" s="203">
        <v>16.8</v>
      </c>
      <c r="AD88" s="203">
        <v>0</v>
      </c>
      <c r="AE88" s="203">
        <v>0</v>
      </c>
      <c r="AF88" s="203">
        <v>0</v>
      </c>
      <c r="AG88" s="203">
        <v>46.68</v>
      </c>
      <c r="AH88" s="203">
        <v>0</v>
      </c>
      <c r="AI88" s="203">
        <v>46.68</v>
      </c>
      <c r="AJ88" s="203">
        <v>0</v>
      </c>
      <c r="AK88" s="203">
        <v>15.61</v>
      </c>
      <c r="AL88" s="203">
        <v>0</v>
      </c>
      <c r="AM88" s="203">
        <v>0</v>
      </c>
      <c r="AN88" s="203">
        <v>0</v>
      </c>
      <c r="AO88" s="203">
        <v>305.05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18.670000000000002</v>
      </c>
      <c r="E89" s="203">
        <v>0</v>
      </c>
      <c r="F89" s="203">
        <v>0</v>
      </c>
      <c r="G89" s="203">
        <v>30.29</v>
      </c>
      <c r="H89" s="203">
        <v>0</v>
      </c>
      <c r="I89" s="203">
        <v>0</v>
      </c>
      <c r="J89" s="203">
        <v>26.23</v>
      </c>
      <c r="K89" s="203">
        <v>18.5</v>
      </c>
      <c r="L89" s="203">
        <v>0.28999999999999998</v>
      </c>
      <c r="M89" s="203">
        <v>2.3199999999999998</v>
      </c>
      <c r="N89" s="203">
        <v>1.89</v>
      </c>
      <c r="O89" s="203">
        <v>2.67</v>
      </c>
      <c r="P89" s="203">
        <v>0.75</v>
      </c>
      <c r="Q89" s="203">
        <v>0.33</v>
      </c>
      <c r="R89" s="203">
        <v>0.68</v>
      </c>
      <c r="S89" s="203">
        <v>0.42</v>
      </c>
      <c r="T89" s="203">
        <v>0</v>
      </c>
      <c r="U89" s="203">
        <v>1.6</v>
      </c>
      <c r="V89" s="203">
        <v>0.23</v>
      </c>
      <c r="W89" s="203">
        <v>0.73</v>
      </c>
      <c r="X89" s="203">
        <v>2.37</v>
      </c>
      <c r="Y89" s="203">
        <v>0</v>
      </c>
      <c r="Z89" s="203">
        <v>4.4400000000000004</v>
      </c>
      <c r="AA89" s="203">
        <v>1.44</v>
      </c>
      <c r="AB89" s="203">
        <v>0</v>
      </c>
      <c r="AC89" s="203">
        <v>16.8</v>
      </c>
      <c r="AD89" s="203">
        <v>0</v>
      </c>
      <c r="AE89" s="203">
        <v>0</v>
      </c>
      <c r="AF89" s="203">
        <v>0</v>
      </c>
      <c r="AG89" s="203">
        <v>46.68</v>
      </c>
      <c r="AH89" s="203">
        <v>0</v>
      </c>
      <c r="AI89" s="203">
        <v>46.68</v>
      </c>
      <c r="AJ89" s="203">
        <v>0</v>
      </c>
      <c r="AK89" s="203">
        <v>1.52</v>
      </c>
      <c r="AL89" s="203">
        <v>0</v>
      </c>
      <c r="AM89" s="203">
        <v>0</v>
      </c>
      <c r="AN89" s="203">
        <v>0</v>
      </c>
      <c r="AO89" s="203">
        <v>305.05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18.670000000000002</v>
      </c>
      <c r="E90" s="203">
        <v>0</v>
      </c>
      <c r="F90" s="203">
        <v>0</v>
      </c>
      <c r="G90" s="203">
        <v>30.29</v>
      </c>
      <c r="H90" s="203">
        <v>0</v>
      </c>
      <c r="I90" s="203">
        <v>0</v>
      </c>
      <c r="J90" s="203">
        <v>26.23</v>
      </c>
      <c r="K90" s="203">
        <v>18.5</v>
      </c>
      <c r="L90" s="203">
        <v>0.28999999999999998</v>
      </c>
      <c r="M90" s="203">
        <v>2.3199999999999998</v>
      </c>
      <c r="N90" s="203">
        <v>1.89</v>
      </c>
      <c r="O90" s="203">
        <v>2.67</v>
      </c>
      <c r="P90" s="203">
        <v>0.75</v>
      </c>
      <c r="Q90" s="203">
        <v>0.33</v>
      </c>
      <c r="R90" s="203">
        <v>0.68</v>
      </c>
      <c r="S90" s="203">
        <v>0.42</v>
      </c>
      <c r="T90" s="203">
        <v>0</v>
      </c>
      <c r="U90" s="203">
        <v>1.6</v>
      </c>
      <c r="V90" s="203">
        <v>0.23</v>
      </c>
      <c r="W90" s="203">
        <v>0.73</v>
      </c>
      <c r="X90" s="203">
        <v>2.37</v>
      </c>
      <c r="Y90" s="203">
        <v>0</v>
      </c>
      <c r="Z90" s="203">
        <v>4.4400000000000004</v>
      </c>
      <c r="AA90" s="203">
        <v>1.44</v>
      </c>
      <c r="AB90" s="203">
        <v>0</v>
      </c>
      <c r="AC90" s="203">
        <v>16.8</v>
      </c>
      <c r="AD90" s="203">
        <v>0</v>
      </c>
      <c r="AE90" s="203">
        <v>0</v>
      </c>
      <c r="AF90" s="203">
        <v>0</v>
      </c>
      <c r="AG90" s="203">
        <v>46.68</v>
      </c>
      <c r="AH90" s="203">
        <v>0</v>
      </c>
      <c r="AI90" s="203">
        <v>46.68</v>
      </c>
      <c r="AJ90" s="203">
        <v>0</v>
      </c>
      <c r="AK90" s="203">
        <v>1.52</v>
      </c>
      <c r="AL90" s="203">
        <v>0</v>
      </c>
      <c r="AM90" s="203">
        <v>0</v>
      </c>
      <c r="AN90" s="203">
        <v>0</v>
      </c>
      <c r="AO90" s="203">
        <v>305.05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18.77</v>
      </c>
      <c r="E91" s="203">
        <v>0</v>
      </c>
      <c r="F91" s="203">
        <v>0</v>
      </c>
      <c r="G91" s="203">
        <v>30.29</v>
      </c>
      <c r="H91" s="203">
        <v>0</v>
      </c>
      <c r="I91" s="203">
        <v>0</v>
      </c>
      <c r="J91" s="203">
        <v>26.23</v>
      </c>
      <c r="K91" s="203">
        <v>18.5</v>
      </c>
      <c r="L91" s="203">
        <v>0.28999999999999998</v>
      </c>
      <c r="M91" s="203">
        <v>2.3199999999999998</v>
      </c>
      <c r="N91" s="203">
        <v>1.89</v>
      </c>
      <c r="O91" s="203">
        <v>2.67</v>
      </c>
      <c r="P91" s="203">
        <v>0.75</v>
      </c>
      <c r="Q91" s="203">
        <v>0.33</v>
      </c>
      <c r="R91" s="203">
        <v>0.68</v>
      </c>
      <c r="S91" s="203">
        <v>0.42</v>
      </c>
      <c r="T91" s="203">
        <v>0</v>
      </c>
      <c r="U91" s="203">
        <v>1.6</v>
      </c>
      <c r="V91" s="203">
        <v>0.23</v>
      </c>
      <c r="W91" s="203">
        <v>0.73</v>
      </c>
      <c r="X91" s="203">
        <v>2.37</v>
      </c>
      <c r="Y91" s="203">
        <v>0</v>
      </c>
      <c r="Z91" s="203">
        <v>4.4400000000000004</v>
      </c>
      <c r="AA91" s="203">
        <v>1.44</v>
      </c>
      <c r="AB91" s="203">
        <v>0</v>
      </c>
      <c r="AC91" s="203">
        <v>16.38</v>
      </c>
      <c r="AD91" s="203">
        <v>0</v>
      </c>
      <c r="AE91" s="203">
        <v>0</v>
      </c>
      <c r="AF91" s="203">
        <v>0</v>
      </c>
      <c r="AG91" s="203">
        <v>46.68</v>
      </c>
      <c r="AH91" s="203">
        <v>0</v>
      </c>
      <c r="AI91" s="203">
        <v>46.68</v>
      </c>
      <c r="AJ91" s="203">
        <v>0</v>
      </c>
      <c r="AK91" s="203">
        <v>1.52</v>
      </c>
      <c r="AL91" s="203">
        <v>0</v>
      </c>
      <c r="AM91" s="203">
        <v>0</v>
      </c>
      <c r="AN91" s="203">
        <v>0</v>
      </c>
      <c r="AO91" s="203">
        <v>305.05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18.77</v>
      </c>
      <c r="E92" s="203">
        <v>0</v>
      </c>
      <c r="F92" s="203">
        <v>0</v>
      </c>
      <c r="G92" s="203">
        <v>30.29</v>
      </c>
      <c r="H92" s="203">
        <v>0</v>
      </c>
      <c r="I92" s="203">
        <v>0</v>
      </c>
      <c r="J92" s="203">
        <v>26.23</v>
      </c>
      <c r="K92" s="203">
        <v>18.5</v>
      </c>
      <c r="L92" s="203">
        <v>0.28999999999999998</v>
      </c>
      <c r="M92" s="203">
        <v>2.3199999999999998</v>
      </c>
      <c r="N92" s="203">
        <v>1.89</v>
      </c>
      <c r="O92" s="203">
        <v>2.67</v>
      </c>
      <c r="P92" s="203">
        <v>0.75</v>
      </c>
      <c r="Q92" s="203">
        <v>0.33</v>
      </c>
      <c r="R92" s="203">
        <v>0.68</v>
      </c>
      <c r="S92" s="203">
        <v>0.42</v>
      </c>
      <c r="T92" s="203">
        <v>0</v>
      </c>
      <c r="U92" s="203">
        <v>1.6</v>
      </c>
      <c r="V92" s="203">
        <v>0.23</v>
      </c>
      <c r="W92" s="203">
        <v>0.73</v>
      </c>
      <c r="X92" s="203">
        <v>2.37</v>
      </c>
      <c r="Y92" s="203">
        <v>0</v>
      </c>
      <c r="Z92" s="203">
        <v>4.4400000000000004</v>
      </c>
      <c r="AA92" s="203">
        <v>1.44</v>
      </c>
      <c r="AB92" s="203">
        <v>0</v>
      </c>
      <c r="AC92" s="203">
        <v>16.38</v>
      </c>
      <c r="AD92" s="203">
        <v>0</v>
      </c>
      <c r="AE92" s="203">
        <v>0</v>
      </c>
      <c r="AF92" s="203">
        <v>0</v>
      </c>
      <c r="AG92" s="203">
        <v>46.68</v>
      </c>
      <c r="AH92" s="203">
        <v>0</v>
      </c>
      <c r="AI92" s="203">
        <v>46.68</v>
      </c>
      <c r="AJ92" s="203">
        <v>0</v>
      </c>
      <c r="AK92" s="203">
        <v>1.52</v>
      </c>
      <c r="AL92" s="203">
        <v>0</v>
      </c>
      <c r="AM92" s="203">
        <v>0</v>
      </c>
      <c r="AN92" s="203">
        <v>0</v>
      </c>
      <c r="AO92" s="203">
        <v>305.05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18.77</v>
      </c>
      <c r="E93" s="203">
        <v>0</v>
      </c>
      <c r="F93" s="203">
        <v>0</v>
      </c>
      <c r="G93" s="203">
        <v>30.29</v>
      </c>
      <c r="H93" s="203">
        <v>0</v>
      </c>
      <c r="I93" s="203">
        <v>0</v>
      </c>
      <c r="J93" s="203">
        <v>26.23</v>
      </c>
      <c r="K93" s="203">
        <v>18.5</v>
      </c>
      <c r="L93" s="203">
        <v>0.28999999999999998</v>
      </c>
      <c r="M93" s="203">
        <v>2.3199999999999998</v>
      </c>
      <c r="N93" s="203">
        <v>1.89</v>
      </c>
      <c r="O93" s="203">
        <v>2.67</v>
      </c>
      <c r="P93" s="203">
        <v>0.75</v>
      </c>
      <c r="Q93" s="203">
        <v>0.33</v>
      </c>
      <c r="R93" s="203">
        <v>0.68</v>
      </c>
      <c r="S93" s="203">
        <v>0.42</v>
      </c>
      <c r="T93" s="203">
        <v>0</v>
      </c>
      <c r="U93" s="203">
        <v>1.6</v>
      </c>
      <c r="V93" s="203">
        <v>0.23</v>
      </c>
      <c r="W93" s="203">
        <v>0.73</v>
      </c>
      <c r="X93" s="203">
        <v>2.37</v>
      </c>
      <c r="Y93" s="203">
        <v>0</v>
      </c>
      <c r="Z93" s="203">
        <v>4.4400000000000004</v>
      </c>
      <c r="AA93" s="203">
        <v>1.44</v>
      </c>
      <c r="AB93" s="203">
        <v>0</v>
      </c>
      <c r="AC93" s="203">
        <v>16.38</v>
      </c>
      <c r="AD93" s="203">
        <v>0</v>
      </c>
      <c r="AE93" s="203">
        <v>0</v>
      </c>
      <c r="AF93" s="203">
        <v>0</v>
      </c>
      <c r="AG93" s="203">
        <v>46.68</v>
      </c>
      <c r="AH93" s="203">
        <v>0</v>
      </c>
      <c r="AI93" s="203">
        <v>46.68</v>
      </c>
      <c r="AJ93" s="203">
        <v>0</v>
      </c>
      <c r="AK93" s="203">
        <v>1.52</v>
      </c>
      <c r="AL93" s="203">
        <v>0</v>
      </c>
      <c r="AM93" s="203">
        <v>0</v>
      </c>
      <c r="AN93" s="203">
        <v>0</v>
      </c>
      <c r="AO93" s="203">
        <v>305.05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18.77</v>
      </c>
      <c r="E94" s="203">
        <v>0</v>
      </c>
      <c r="F94" s="203">
        <v>0</v>
      </c>
      <c r="G94" s="203">
        <v>30.29</v>
      </c>
      <c r="H94" s="203">
        <v>0</v>
      </c>
      <c r="I94" s="203">
        <v>0</v>
      </c>
      <c r="J94" s="203">
        <v>26.23</v>
      </c>
      <c r="K94" s="203">
        <v>18.5</v>
      </c>
      <c r="L94" s="203">
        <v>0.28999999999999998</v>
      </c>
      <c r="M94" s="203">
        <v>2.3199999999999998</v>
      </c>
      <c r="N94" s="203">
        <v>1.89</v>
      </c>
      <c r="O94" s="203">
        <v>2.67</v>
      </c>
      <c r="P94" s="203">
        <v>0.75</v>
      </c>
      <c r="Q94" s="203">
        <v>0.33</v>
      </c>
      <c r="R94" s="203">
        <v>0.68</v>
      </c>
      <c r="S94" s="203">
        <v>0.42</v>
      </c>
      <c r="T94" s="203">
        <v>0</v>
      </c>
      <c r="U94" s="203">
        <v>1.6</v>
      </c>
      <c r="V94" s="203">
        <v>0.23</v>
      </c>
      <c r="W94" s="203">
        <v>0.73</v>
      </c>
      <c r="X94" s="203">
        <v>2.37</v>
      </c>
      <c r="Y94" s="203">
        <v>0</v>
      </c>
      <c r="Z94" s="203">
        <v>4.4400000000000004</v>
      </c>
      <c r="AA94" s="203">
        <v>1.44</v>
      </c>
      <c r="AB94" s="203">
        <v>0</v>
      </c>
      <c r="AC94" s="203">
        <v>16.38</v>
      </c>
      <c r="AD94" s="203">
        <v>0</v>
      </c>
      <c r="AE94" s="203">
        <v>0</v>
      </c>
      <c r="AF94" s="203">
        <v>0</v>
      </c>
      <c r="AG94" s="203">
        <v>46.68</v>
      </c>
      <c r="AH94" s="203">
        <v>0</v>
      </c>
      <c r="AI94" s="203">
        <v>46.68</v>
      </c>
      <c r="AJ94" s="203">
        <v>0</v>
      </c>
      <c r="AK94" s="203">
        <v>1.52</v>
      </c>
      <c r="AL94" s="203">
        <v>0</v>
      </c>
      <c r="AM94" s="203">
        <v>0</v>
      </c>
      <c r="AN94" s="203">
        <v>0</v>
      </c>
      <c r="AO94" s="203">
        <v>305.05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18.77</v>
      </c>
      <c r="E95" s="203">
        <v>0</v>
      </c>
      <c r="F95" s="203">
        <v>0</v>
      </c>
      <c r="G95" s="203">
        <v>30.29</v>
      </c>
      <c r="H95" s="203">
        <v>0</v>
      </c>
      <c r="I95" s="203">
        <v>0</v>
      </c>
      <c r="J95" s="203">
        <v>26.23</v>
      </c>
      <c r="K95" s="203">
        <v>18.5</v>
      </c>
      <c r="L95" s="203">
        <v>0.28999999999999998</v>
      </c>
      <c r="M95" s="203">
        <v>2.3199999999999998</v>
      </c>
      <c r="N95" s="203">
        <v>1.89</v>
      </c>
      <c r="O95" s="203">
        <v>2.67</v>
      </c>
      <c r="P95" s="203">
        <v>0.75</v>
      </c>
      <c r="Q95" s="203">
        <v>0.33</v>
      </c>
      <c r="R95" s="203">
        <v>0.68</v>
      </c>
      <c r="S95" s="203">
        <v>0.42</v>
      </c>
      <c r="T95" s="203">
        <v>0</v>
      </c>
      <c r="U95" s="203">
        <v>1.6</v>
      </c>
      <c r="V95" s="203">
        <v>0.23</v>
      </c>
      <c r="W95" s="203">
        <v>0.73</v>
      </c>
      <c r="X95" s="203">
        <v>2.37</v>
      </c>
      <c r="Y95" s="203">
        <v>0</v>
      </c>
      <c r="Z95" s="203">
        <v>4.4400000000000004</v>
      </c>
      <c r="AA95" s="203">
        <v>1.44</v>
      </c>
      <c r="AB95" s="203">
        <v>0</v>
      </c>
      <c r="AC95" s="203">
        <v>16.38</v>
      </c>
      <c r="AD95" s="203">
        <v>0</v>
      </c>
      <c r="AE95" s="203">
        <v>0</v>
      </c>
      <c r="AF95" s="203">
        <v>0</v>
      </c>
      <c r="AG95" s="203">
        <v>46.68</v>
      </c>
      <c r="AH95" s="203">
        <v>0</v>
      </c>
      <c r="AI95" s="203">
        <v>46.68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305.05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18.77</v>
      </c>
      <c r="E96" s="203">
        <v>0</v>
      </c>
      <c r="F96" s="203">
        <v>0</v>
      </c>
      <c r="G96" s="203">
        <v>30.29</v>
      </c>
      <c r="H96" s="203">
        <v>0</v>
      </c>
      <c r="I96" s="203">
        <v>0</v>
      </c>
      <c r="J96" s="203">
        <v>26.23</v>
      </c>
      <c r="K96" s="203">
        <v>18.5</v>
      </c>
      <c r="L96" s="203">
        <v>0.28999999999999998</v>
      </c>
      <c r="M96" s="203">
        <v>2.3199999999999998</v>
      </c>
      <c r="N96" s="203">
        <v>1.89</v>
      </c>
      <c r="O96" s="203">
        <v>2.67</v>
      </c>
      <c r="P96" s="203">
        <v>0.75</v>
      </c>
      <c r="Q96" s="203">
        <v>0.33</v>
      </c>
      <c r="R96" s="203">
        <v>0.68</v>
      </c>
      <c r="S96" s="203">
        <v>0.42</v>
      </c>
      <c r="T96" s="203">
        <v>0</v>
      </c>
      <c r="U96" s="203">
        <v>1.6</v>
      </c>
      <c r="V96" s="203">
        <v>0.23</v>
      </c>
      <c r="W96" s="203">
        <v>0.73</v>
      </c>
      <c r="X96" s="203">
        <v>2.37</v>
      </c>
      <c r="Y96" s="203">
        <v>0</v>
      </c>
      <c r="Z96" s="203">
        <v>4.4400000000000004</v>
      </c>
      <c r="AA96" s="203">
        <v>1.44</v>
      </c>
      <c r="AB96" s="203">
        <v>0</v>
      </c>
      <c r="AC96" s="203">
        <v>16.38</v>
      </c>
      <c r="AD96" s="203">
        <v>0</v>
      </c>
      <c r="AE96" s="203">
        <v>0</v>
      </c>
      <c r="AF96" s="203">
        <v>0</v>
      </c>
      <c r="AG96" s="203">
        <v>46.68</v>
      </c>
      <c r="AH96" s="203">
        <v>0</v>
      </c>
      <c r="AI96" s="203">
        <v>46.68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305.05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18.77</v>
      </c>
      <c r="E97" s="203">
        <v>0</v>
      </c>
      <c r="F97" s="203">
        <v>0</v>
      </c>
      <c r="G97" s="203">
        <v>30.29</v>
      </c>
      <c r="H97" s="203">
        <v>0</v>
      </c>
      <c r="I97" s="203">
        <v>0</v>
      </c>
      <c r="J97" s="203">
        <v>26.23</v>
      </c>
      <c r="K97" s="203">
        <v>0</v>
      </c>
      <c r="L97" s="203">
        <v>2.99</v>
      </c>
      <c r="M97" s="203">
        <v>2.3199999999999998</v>
      </c>
      <c r="N97" s="203">
        <v>1.89</v>
      </c>
      <c r="O97" s="203">
        <v>2.67</v>
      </c>
      <c r="P97" s="203">
        <v>0.75</v>
      </c>
      <c r="Q97" s="203">
        <v>0.33</v>
      </c>
      <c r="R97" s="203">
        <v>0.68</v>
      </c>
      <c r="S97" s="203">
        <v>0.42</v>
      </c>
      <c r="T97" s="203">
        <v>0</v>
      </c>
      <c r="U97" s="203">
        <v>1.6</v>
      </c>
      <c r="V97" s="203">
        <v>0.23</v>
      </c>
      <c r="W97" s="203">
        <v>0.73</v>
      </c>
      <c r="X97" s="203">
        <v>2.37</v>
      </c>
      <c r="Y97" s="203">
        <v>0</v>
      </c>
      <c r="Z97" s="203">
        <v>4.4400000000000004</v>
      </c>
      <c r="AA97" s="203">
        <v>1.44</v>
      </c>
      <c r="AB97" s="203">
        <v>0</v>
      </c>
      <c r="AC97" s="203">
        <v>16.38</v>
      </c>
      <c r="AD97" s="203">
        <v>0</v>
      </c>
      <c r="AE97" s="203">
        <v>0</v>
      </c>
      <c r="AF97" s="203">
        <v>0</v>
      </c>
      <c r="AG97" s="203">
        <v>46.68</v>
      </c>
      <c r="AH97" s="203">
        <v>0</v>
      </c>
      <c r="AI97" s="203">
        <v>46.68</v>
      </c>
      <c r="AJ97" s="203">
        <v>0</v>
      </c>
      <c r="AK97" s="203">
        <v>15.61</v>
      </c>
      <c r="AL97" s="203">
        <v>0</v>
      </c>
      <c r="AM97" s="203">
        <v>0</v>
      </c>
      <c r="AN97" s="203">
        <v>0</v>
      </c>
      <c r="AO97" s="203">
        <v>305.05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18.77</v>
      </c>
      <c r="E98" s="203">
        <v>0</v>
      </c>
      <c r="F98" s="203">
        <v>0</v>
      </c>
      <c r="G98" s="203">
        <v>30.29</v>
      </c>
      <c r="H98" s="203">
        <v>0</v>
      </c>
      <c r="I98" s="203">
        <v>0</v>
      </c>
      <c r="J98" s="203">
        <v>26.23</v>
      </c>
      <c r="K98" s="203">
        <v>0</v>
      </c>
      <c r="L98" s="203">
        <v>2.99</v>
      </c>
      <c r="M98" s="203">
        <v>2.3199999999999998</v>
      </c>
      <c r="N98" s="203">
        <v>1.89</v>
      </c>
      <c r="O98" s="203">
        <v>2.67</v>
      </c>
      <c r="P98" s="203">
        <v>0.75</v>
      </c>
      <c r="Q98" s="203">
        <v>0.33</v>
      </c>
      <c r="R98" s="203">
        <v>0.68</v>
      </c>
      <c r="S98" s="203">
        <v>0.42</v>
      </c>
      <c r="T98" s="203">
        <v>0</v>
      </c>
      <c r="U98" s="203">
        <v>1.6</v>
      </c>
      <c r="V98" s="203">
        <v>0.23</v>
      </c>
      <c r="W98" s="203">
        <v>0.73</v>
      </c>
      <c r="X98" s="203">
        <v>2.37</v>
      </c>
      <c r="Y98" s="203">
        <v>0</v>
      </c>
      <c r="Z98" s="203">
        <v>4.4400000000000004</v>
      </c>
      <c r="AA98" s="203">
        <v>1.44</v>
      </c>
      <c r="AB98" s="203">
        <v>0</v>
      </c>
      <c r="AC98" s="203">
        <v>16.38</v>
      </c>
      <c r="AD98" s="203">
        <v>0</v>
      </c>
      <c r="AE98" s="203">
        <v>0</v>
      </c>
      <c r="AF98" s="203">
        <v>0</v>
      </c>
      <c r="AG98" s="203">
        <v>46.68</v>
      </c>
      <c r="AH98" s="203">
        <v>0</v>
      </c>
      <c r="AI98" s="203">
        <v>46.68</v>
      </c>
      <c r="AJ98" s="203">
        <v>0</v>
      </c>
      <c r="AK98" s="203">
        <v>15.61</v>
      </c>
      <c r="AL98" s="203">
        <v>0</v>
      </c>
      <c r="AM98" s="203">
        <v>0</v>
      </c>
      <c r="AN98" s="203">
        <v>0</v>
      </c>
      <c r="AO98" s="203">
        <v>305.05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0.44751499999999977</v>
      </c>
      <c r="E99">
        <f t="shared" si="0"/>
        <v>0</v>
      </c>
      <c r="F99">
        <f t="shared" si="0"/>
        <v>0</v>
      </c>
      <c r="G99">
        <f t="shared" si="0"/>
        <v>0.72695999999999938</v>
      </c>
      <c r="H99">
        <f t="shared" si="0"/>
        <v>0</v>
      </c>
      <c r="I99">
        <f t="shared" si="0"/>
        <v>0</v>
      </c>
      <c r="J99">
        <f t="shared" si="0"/>
        <v>0.6295200000000003</v>
      </c>
      <c r="K99">
        <f t="shared" si="0"/>
        <v>3.8163550000000002</v>
      </c>
      <c r="L99">
        <f t="shared" si="0"/>
        <v>7.0277500000000132E-2</v>
      </c>
      <c r="M99">
        <f t="shared" si="0"/>
        <v>0.16010250000000031</v>
      </c>
      <c r="N99">
        <f t="shared" si="0"/>
        <v>0.11286249999999988</v>
      </c>
      <c r="O99">
        <f t="shared" si="0"/>
        <v>6.4079999999999873E-2</v>
      </c>
      <c r="P99">
        <f t="shared" si="0"/>
        <v>4.791249999999999E-2</v>
      </c>
      <c r="Q99">
        <f t="shared" si="0"/>
        <v>3.7655000000000043E-2</v>
      </c>
      <c r="R99">
        <f t="shared" si="0"/>
        <v>8.2527500000000031E-2</v>
      </c>
      <c r="S99">
        <f t="shared" si="0"/>
        <v>4.6112499999999904E-2</v>
      </c>
      <c r="T99">
        <f t="shared" si="0"/>
        <v>0</v>
      </c>
      <c r="U99">
        <f t="shared" si="0"/>
        <v>4.2719999999999918E-2</v>
      </c>
      <c r="V99">
        <f t="shared" si="0"/>
        <v>2.0295000000000021E-2</v>
      </c>
      <c r="W99">
        <f t="shared" si="0"/>
        <v>4.9632499999999941E-2</v>
      </c>
      <c r="X99">
        <f t="shared" si="0"/>
        <v>0.16707000000000005</v>
      </c>
      <c r="Y99">
        <f t="shared" si="0"/>
        <v>0</v>
      </c>
      <c r="Z99">
        <f t="shared" si="0"/>
        <v>0.4513875000000005</v>
      </c>
      <c r="AA99">
        <f t="shared" si="0"/>
        <v>0.14329250000000043</v>
      </c>
      <c r="AB99">
        <f t="shared" si="0"/>
        <v>0</v>
      </c>
      <c r="AC99">
        <f t="shared" si="0"/>
        <v>0.40006000000000003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1.1203199999999991</v>
      </c>
      <c r="AJ99">
        <f t="shared" si="0"/>
        <v>0</v>
      </c>
      <c r="AK99">
        <f t="shared" si="0"/>
        <v>0.33836499999999969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5.5002899999999997</v>
      </c>
      <c r="AP99">
        <f t="shared" si="0"/>
        <v>1.2326400000000002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45745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240.30699999999999</v>
      </c>
      <c r="C3" s="103">
        <f>'IDT-1 Calculation'!DG3</f>
        <v>148.892</v>
      </c>
      <c r="D3" s="103">
        <f>'IDT-1 Calculation'!DH3</f>
        <v>0</v>
      </c>
      <c r="E3" s="103">
        <f>'IDT-1 Calculation'!DI3</f>
        <v>0</v>
      </c>
      <c r="F3" s="103">
        <f>'IDT-1 Calculation'!DJ3</f>
        <v>-389.19899999999996</v>
      </c>
      <c r="G3" s="104">
        <f>SUM(B3:F3)</f>
        <v>0</v>
      </c>
    </row>
    <row r="4" spans="1:7">
      <c r="A4" s="99" t="s">
        <v>46</v>
      </c>
      <c r="B4" s="95">
        <f>'IDT-1 Calculation'!DF4</f>
        <v>248.87700000000001</v>
      </c>
      <c r="C4" s="95">
        <f>'IDT-1 Calculation'!DG4</f>
        <v>154.202</v>
      </c>
      <c r="D4" s="95">
        <f>'IDT-1 Calculation'!DH4</f>
        <v>0</v>
      </c>
      <c r="E4" s="95">
        <f>'IDT-1 Calculation'!DI4</f>
        <v>0</v>
      </c>
      <c r="F4" s="95">
        <f>'IDT-1 Calculation'!DJ4</f>
        <v>-403.07900000000001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254.95</v>
      </c>
      <c r="C5" s="95">
        <f>'IDT-1 Calculation'!DG5</f>
        <v>157.965</v>
      </c>
      <c r="D5" s="95">
        <f>'IDT-1 Calculation'!DH5</f>
        <v>0</v>
      </c>
      <c r="E5" s="95">
        <f>'IDT-1 Calculation'!DI5</f>
        <v>0</v>
      </c>
      <c r="F5" s="95">
        <f>'IDT-1 Calculation'!DJ5</f>
        <v>-412.91499999999996</v>
      </c>
      <c r="G5" s="100">
        <f t="shared" si="0"/>
        <v>0</v>
      </c>
    </row>
    <row r="6" spans="1:7">
      <c r="A6" s="99" t="s">
        <v>48</v>
      </c>
      <c r="B6" s="95">
        <f>'IDT-1 Calculation'!DF6</f>
        <v>268</v>
      </c>
      <c r="C6" s="95">
        <f>'IDT-1 Calculation'!DG6</f>
        <v>150</v>
      </c>
      <c r="D6" s="95">
        <f>'IDT-1 Calculation'!DH6</f>
        <v>0</v>
      </c>
      <c r="E6" s="95">
        <f>'IDT-1 Calculation'!DI6</f>
        <v>0</v>
      </c>
      <c r="F6" s="95">
        <f>'IDT-1 Calculation'!DJ6</f>
        <v>-418</v>
      </c>
      <c r="G6" s="100">
        <f t="shared" si="0"/>
        <v>0</v>
      </c>
    </row>
    <row r="7" spans="1:7">
      <c r="A7" s="99" t="s">
        <v>49</v>
      </c>
      <c r="B7" s="95">
        <f>'IDT-1 Calculation'!DF7</f>
        <v>257</v>
      </c>
      <c r="C7" s="95">
        <f>'IDT-1 Calculation'!DG7</f>
        <v>130</v>
      </c>
      <c r="D7" s="95">
        <f>'IDT-1 Calculation'!DH7</f>
        <v>0</v>
      </c>
      <c r="E7" s="95">
        <f>'IDT-1 Calculation'!DI7</f>
        <v>0</v>
      </c>
      <c r="F7" s="95">
        <f>'IDT-1 Calculation'!DJ7</f>
        <v>-387</v>
      </c>
      <c r="G7" s="100">
        <f t="shared" si="0"/>
        <v>0</v>
      </c>
    </row>
    <row r="8" spans="1:7">
      <c r="A8" s="99" t="s">
        <v>50</v>
      </c>
      <c r="B8" s="95">
        <f>'IDT-1 Calculation'!DF8</f>
        <v>247</v>
      </c>
      <c r="C8" s="95">
        <f>'IDT-1 Calculation'!DG8</f>
        <v>120</v>
      </c>
      <c r="D8" s="95">
        <f>'IDT-1 Calculation'!DH8</f>
        <v>0</v>
      </c>
      <c r="E8" s="95">
        <f>'IDT-1 Calculation'!DI8</f>
        <v>0</v>
      </c>
      <c r="F8" s="95">
        <f>'IDT-1 Calculation'!DJ8</f>
        <v>-367</v>
      </c>
      <c r="G8" s="100">
        <f t="shared" si="0"/>
        <v>0</v>
      </c>
    </row>
    <row r="9" spans="1:7">
      <c r="A9" s="99" t="s">
        <v>51</v>
      </c>
      <c r="B9" s="95">
        <f>'IDT-1 Calculation'!DF9</f>
        <v>234</v>
      </c>
      <c r="C9" s="95">
        <f>'IDT-1 Calculation'!DG9</f>
        <v>110</v>
      </c>
      <c r="D9" s="95">
        <f>'IDT-1 Calculation'!DH9</f>
        <v>0</v>
      </c>
      <c r="E9" s="95">
        <f>'IDT-1 Calculation'!DI9</f>
        <v>0</v>
      </c>
      <c r="F9" s="95">
        <f>'IDT-1 Calculation'!DJ9</f>
        <v>-344</v>
      </c>
      <c r="G9" s="100">
        <f t="shared" si="0"/>
        <v>0</v>
      </c>
    </row>
    <row r="10" spans="1:7">
      <c r="A10" s="99" t="s">
        <v>52</v>
      </c>
      <c r="B10" s="95">
        <f>'IDT-1 Calculation'!DF10</f>
        <v>221</v>
      </c>
      <c r="C10" s="95">
        <f>'IDT-1 Calculation'!DG10</f>
        <v>100</v>
      </c>
      <c r="D10" s="95">
        <f>'IDT-1 Calculation'!DH10</f>
        <v>0</v>
      </c>
      <c r="E10" s="95">
        <f>'IDT-1 Calculation'!DI10</f>
        <v>0</v>
      </c>
      <c r="F10" s="95">
        <f>'IDT-1 Calculation'!DJ10</f>
        <v>-321</v>
      </c>
      <c r="G10" s="100">
        <f t="shared" si="0"/>
        <v>0</v>
      </c>
    </row>
    <row r="11" spans="1:7">
      <c r="A11" s="99" t="s">
        <v>53</v>
      </c>
      <c r="B11" s="95">
        <f>'IDT-1 Calculation'!DF11</f>
        <v>202</v>
      </c>
      <c r="C11" s="95">
        <f>'IDT-1 Calculation'!DG11</f>
        <v>-85.519000000000005</v>
      </c>
      <c r="D11" s="95">
        <f>'IDT-1 Calculation'!DH11</f>
        <v>0</v>
      </c>
      <c r="E11" s="95">
        <f>'IDT-1 Calculation'!DI11</f>
        <v>0</v>
      </c>
      <c r="F11" s="95">
        <f>'IDT-1 Calculation'!DJ11</f>
        <v>-116.48099999999999</v>
      </c>
      <c r="G11" s="100">
        <f t="shared" si="0"/>
        <v>0</v>
      </c>
    </row>
    <row r="12" spans="1:7">
      <c r="A12" s="99" t="s">
        <v>54</v>
      </c>
      <c r="B12" s="95">
        <f>'IDT-1 Calculation'!DF12</f>
        <v>193</v>
      </c>
      <c r="C12" s="95">
        <f>'IDT-1 Calculation'!DG12</f>
        <v>-81.709000000000003</v>
      </c>
      <c r="D12" s="95">
        <f>'IDT-1 Calculation'!DH12</f>
        <v>0</v>
      </c>
      <c r="E12" s="95">
        <f>'IDT-1 Calculation'!DI12</f>
        <v>0</v>
      </c>
      <c r="F12" s="95">
        <f>'IDT-1 Calculation'!DJ12</f>
        <v>-111.291</v>
      </c>
      <c r="G12" s="100">
        <f t="shared" si="0"/>
        <v>0</v>
      </c>
    </row>
    <row r="13" spans="1:7">
      <c r="A13" s="99" t="s">
        <v>55</v>
      </c>
      <c r="B13" s="95">
        <f>'IDT-1 Calculation'!DF13</f>
        <v>203</v>
      </c>
      <c r="C13" s="95">
        <f>'IDT-1 Calculation'!DG13</f>
        <v>-85.942999999999998</v>
      </c>
      <c r="D13" s="95">
        <f>'IDT-1 Calculation'!DH13</f>
        <v>0</v>
      </c>
      <c r="E13" s="95">
        <f>'IDT-1 Calculation'!DI13</f>
        <v>0</v>
      </c>
      <c r="F13" s="95">
        <f>'IDT-1 Calculation'!DJ13</f>
        <v>-117.057</v>
      </c>
      <c r="G13" s="100">
        <f t="shared" si="0"/>
        <v>0</v>
      </c>
    </row>
    <row r="14" spans="1:7">
      <c r="A14" s="99" t="s">
        <v>56</v>
      </c>
      <c r="B14" s="95">
        <f>'IDT-1 Calculation'!DF14</f>
        <v>194</v>
      </c>
      <c r="C14" s="95">
        <f>'IDT-1 Calculation'!DG14</f>
        <v>-82.132000000000005</v>
      </c>
      <c r="D14" s="95">
        <f>'IDT-1 Calculation'!DH14</f>
        <v>0</v>
      </c>
      <c r="E14" s="95">
        <f>'IDT-1 Calculation'!DI14</f>
        <v>0</v>
      </c>
      <c r="F14" s="95">
        <f>'IDT-1 Calculation'!DJ14</f>
        <v>-111.86799999999999</v>
      </c>
      <c r="G14" s="100">
        <f t="shared" si="0"/>
        <v>0</v>
      </c>
    </row>
    <row r="15" spans="1:7">
      <c r="A15" s="99" t="s">
        <v>57</v>
      </c>
      <c r="B15" s="95">
        <f>'IDT-1 Calculation'!DF15</f>
        <v>175</v>
      </c>
      <c r="C15" s="95">
        <f>'IDT-1 Calculation'!DG15</f>
        <v>-74.088999999999999</v>
      </c>
      <c r="D15" s="95">
        <f>'IDT-1 Calculation'!DH15</f>
        <v>0</v>
      </c>
      <c r="E15" s="95">
        <f>'IDT-1 Calculation'!DI15</f>
        <v>0</v>
      </c>
      <c r="F15" s="95">
        <f>'IDT-1 Calculation'!DJ15</f>
        <v>-100.911</v>
      </c>
      <c r="G15" s="100">
        <f t="shared" si="0"/>
        <v>0</v>
      </c>
    </row>
    <row r="16" spans="1:7">
      <c r="A16" s="99" t="s">
        <v>58</v>
      </c>
      <c r="B16" s="95">
        <f>'IDT-1 Calculation'!DF16</f>
        <v>165</v>
      </c>
      <c r="C16" s="95">
        <f>'IDT-1 Calculation'!DG16</f>
        <v>-69.855000000000004</v>
      </c>
      <c r="D16" s="95">
        <f>'IDT-1 Calculation'!DH16</f>
        <v>0</v>
      </c>
      <c r="E16" s="95">
        <f>'IDT-1 Calculation'!DI16</f>
        <v>0</v>
      </c>
      <c r="F16" s="95">
        <f>'IDT-1 Calculation'!DJ16</f>
        <v>-95.144999999999996</v>
      </c>
      <c r="G16" s="100">
        <f t="shared" si="0"/>
        <v>0</v>
      </c>
    </row>
    <row r="17" spans="1:7">
      <c r="A17" s="99" t="s">
        <v>59</v>
      </c>
      <c r="B17" s="95">
        <f>'IDT-1 Calculation'!DF17</f>
        <v>162</v>
      </c>
      <c r="C17" s="95">
        <f>'IDT-1 Calculation'!DG17</f>
        <v>-68.584999999999994</v>
      </c>
      <c r="D17" s="95">
        <f>'IDT-1 Calculation'!DH17</f>
        <v>0</v>
      </c>
      <c r="E17" s="95">
        <f>'IDT-1 Calculation'!DI17</f>
        <v>0</v>
      </c>
      <c r="F17" s="95">
        <f>'IDT-1 Calculation'!DJ17</f>
        <v>-93.415000000000006</v>
      </c>
      <c r="G17" s="100">
        <f t="shared" si="0"/>
        <v>0</v>
      </c>
    </row>
    <row r="18" spans="1:7">
      <c r="A18" s="99" t="s">
        <v>60</v>
      </c>
      <c r="B18" s="95">
        <f>'IDT-1 Calculation'!DF18</f>
        <v>159</v>
      </c>
      <c r="C18" s="95">
        <f>'IDT-1 Calculation'!DG18</f>
        <v>-67.314999999999998</v>
      </c>
      <c r="D18" s="95">
        <f>'IDT-1 Calculation'!DH18</f>
        <v>0</v>
      </c>
      <c r="E18" s="95">
        <f>'IDT-1 Calculation'!DI18</f>
        <v>0</v>
      </c>
      <c r="F18" s="95">
        <f>'IDT-1 Calculation'!DJ18</f>
        <v>-91.685000000000002</v>
      </c>
      <c r="G18" s="100">
        <f t="shared" si="0"/>
        <v>0</v>
      </c>
    </row>
    <row r="19" spans="1:7">
      <c r="A19" s="99" t="s">
        <v>61</v>
      </c>
      <c r="B19" s="95">
        <f>'IDT-1 Calculation'!DF19</f>
        <v>173</v>
      </c>
      <c r="C19" s="95">
        <f>'IDT-1 Calculation'!DG19</f>
        <v>-73.242000000000004</v>
      </c>
      <c r="D19" s="95">
        <f>'IDT-1 Calculation'!DH19</f>
        <v>0</v>
      </c>
      <c r="E19" s="95">
        <f>'IDT-1 Calculation'!DI19</f>
        <v>0</v>
      </c>
      <c r="F19" s="95">
        <f>'IDT-1 Calculation'!DJ19</f>
        <v>-99.757999999999996</v>
      </c>
      <c r="G19" s="100">
        <f t="shared" si="0"/>
        <v>0</v>
      </c>
    </row>
    <row r="20" spans="1:7">
      <c r="A20" s="99" t="s">
        <v>62</v>
      </c>
      <c r="B20" s="95">
        <f>'IDT-1 Calculation'!DF20</f>
        <v>169</v>
      </c>
      <c r="C20" s="95">
        <f>'IDT-1 Calculation'!DG20</f>
        <v>-71.548000000000002</v>
      </c>
      <c r="D20" s="95">
        <f>'IDT-1 Calculation'!DH20</f>
        <v>0</v>
      </c>
      <c r="E20" s="95">
        <f>'IDT-1 Calculation'!DI20</f>
        <v>0</v>
      </c>
      <c r="F20" s="95">
        <f>'IDT-1 Calculation'!DJ20</f>
        <v>-97.451999999999998</v>
      </c>
      <c r="G20" s="100">
        <f t="shared" si="0"/>
        <v>0</v>
      </c>
    </row>
    <row r="21" spans="1:7">
      <c r="A21" s="99" t="s">
        <v>63</v>
      </c>
      <c r="B21" s="95">
        <f>'IDT-1 Calculation'!DF21</f>
        <v>178</v>
      </c>
      <c r="C21" s="95">
        <f>'IDT-1 Calculation'!DG21</f>
        <v>-75.358999999999995</v>
      </c>
      <c r="D21" s="95">
        <f>'IDT-1 Calculation'!DH21</f>
        <v>0</v>
      </c>
      <c r="E21" s="95">
        <f>'IDT-1 Calculation'!DI21</f>
        <v>0</v>
      </c>
      <c r="F21" s="95">
        <f>'IDT-1 Calculation'!DJ21</f>
        <v>-102.64100000000001</v>
      </c>
      <c r="G21" s="100">
        <f t="shared" si="0"/>
        <v>0</v>
      </c>
    </row>
    <row r="22" spans="1:7">
      <c r="A22" s="99" t="s">
        <v>64</v>
      </c>
      <c r="B22" s="95">
        <f>'IDT-1 Calculation'!DF22</f>
        <v>182</v>
      </c>
      <c r="C22" s="95">
        <f>'IDT-1 Calculation'!DG22</f>
        <v>-77.052000000000007</v>
      </c>
      <c r="D22" s="95">
        <f>'IDT-1 Calculation'!DH22</f>
        <v>0</v>
      </c>
      <c r="E22" s="95">
        <f>'IDT-1 Calculation'!DI22</f>
        <v>0</v>
      </c>
      <c r="F22" s="95">
        <f>'IDT-1 Calculation'!DJ22</f>
        <v>-104.94799999999999</v>
      </c>
      <c r="G22" s="100">
        <f t="shared" si="0"/>
        <v>0</v>
      </c>
    </row>
    <row r="23" spans="1:7">
      <c r="A23" s="99" t="s">
        <v>65</v>
      </c>
      <c r="B23" s="95">
        <f>'IDT-1 Calculation'!DF23</f>
        <v>183</v>
      </c>
      <c r="C23" s="95">
        <f>'IDT-1 Calculation'!DG23</f>
        <v>-77.474999999999994</v>
      </c>
      <c r="D23" s="95">
        <f>'IDT-1 Calculation'!DH23</f>
        <v>0</v>
      </c>
      <c r="E23" s="95">
        <f>'IDT-1 Calculation'!DI23</f>
        <v>0</v>
      </c>
      <c r="F23" s="95">
        <f>'IDT-1 Calculation'!DJ23</f>
        <v>-105.52500000000001</v>
      </c>
      <c r="G23" s="100">
        <f t="shared" si="0"/>
        <v>0</v>
      </c>
    </row>
    <row r="24" spans="1:7">
      <c r="A24" s="99" t="s">
        <v>66</v>
      </c>
      <c r="B24" s="95">
        <f>'IDT-1 Calculation'!DF24</f>
        <v>180</v>
      </c>
      <c r="C24" s="95">
        <f>'IDT-1 Calculation'!DG24</f>
        <v>-76.204999999999998</v>
      </c>
      <c r="D24" s="95">
        <f>'IDT-1 Calculation'!DH24</f>
        <v>0</v>
      </c>
      <c r="E24" s="95">
        <f>'IDT-1 Calculation'!DI24</f>
        <v>0</v>
      </c>
      <c r="F24" s="95">
        <f>'IDT-1 Calculation'!DJ24</f>
        <v>-103.795</v>
      </c>
      <c r="G24" s="100">
        <f t="shared" si="0"/>
        <v>0</v>
      </c>
    </row>
    <row r="25" spans="1:7">
      <c r="A25" s="99" t="s">
        <v>67</v>
      </c>
      <c r="B25" s="95">
        <f>'IDT-1 Calculation'!DF25</f>
        <v>178</v>
      </c>
      <c r="C25" s="95">
        <f>'IDT-1 Calculation'!DG25</f>
        <v>-75.358999999999995</v>
      </c>
      <c r="D25" s="95">
        <f>'IDT-1 Calculation'!DH25</f>
        <v>0</v>
      </c>
      <c r="E25" s="95">
        <f>'IDT-1 Calculation'!DI25</f>
        <v>0</v>
      </c>
      <c r="F25" s="95">
        <f>'IDT-1 Calculation'!DJ25</f>
        <v>-102.64100000000001</v>
      </c>
      <c r="G25" s="100">
        <f t="shared" si="0"/>
        <v>0</v>
      </c>
    </row>
    <row r="26" spans="1:7">
      <c r="A26" s="99" t="s">
        <v>68</v>
      </c>
      <c r="B26" s="95">
        <f>'IDT-1 Calculation'!DF26</f>
        <v>179</v>
      </c>
      <c r="C26" s="95">
        <f>'IDT-1 Calculation'!DG26</f>
        <v>-75.781999999999996</v>
      </c>
      <c r="D26" s="95">
        <f>'IDT-1 Calculation'!DH26</f>
        <v>0</v>
      </c>
      <c r="E26" s="95">
        <f>'IDT-1 Calculation'!DI26</f>
        <v>0</v>
      </c>
      <c r="F26" s="95">
        <f>'IDT-1 Calculation'!DJ26</f>
        <v>-103.218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0</v>
      </c>
      <c r="C33" s="95">
        <f>'IDT-1 Calculation'!DG33</f>
        <v>0</v>
      </c>
      <c r="D33" s="95">
        <f>'IDT-1 Calculation'!DH33</f>
        <v>0</v>
      </c>
      <c r="E33" s="95">
        <f>'IDT-1 Calculation'!DI33</f>
        <v>0</v>
      </c>
      <c r="F33" s="95">
        <f>'IDT-1 Calculation'!DJ33</f>
        <v>0</v>
      </c>
      <c r="G33" s="100">
        <f t="shared" si="0"/>
        <v>0</v>
      </c>
    </row>
    <row r="34" spans="1:7">
      <c r="A34" s="99" t="s">
        <v>76</v>
      </c>
      <c r="B34" s="95">
        <f>'IDT-1 Calculation'!DF34</f>
        <v>0</v>
      </c>
      <c r="C34" s="95">
        <f>'IDT-1 Calculation'!DG34</f>
        <v>0</v>
      </c>
      <c r="D34" s="95">
        <f>'IDT-1 Calculation'!DH34</f>
        <v>0</v>
      </c>
      <c r="E34" s="95">
        <f>'IDT-1 Calculation'!DI34</f>
        <v>0</v>
      </c>
      <c r="F34" s="95">
        <f>'IDT-1 Calculation'!DJ34</f>
        <v>0</v>
      </c>
      <c r="G34" s="100">
        <f t="shared" si="0"/>
        <v>0</v>
      </c>
    </row>
    <row r="35" spans="1:7">
      <c r="A35" s="99" t="s">
        <v>77</v>
      </c>
      <c r="B35" s="95">
        <f>'IDT-1 Calculation'!DF35</f>
        <v>0</v>
      </c>
      <c r="C35" s="95">
        <f>'IDT-1 Calculation'!DG35</f>
        <v>0</v>
      </c>
      <c r="D35" s="95">
        <f>'IDT-1 Calculation'!DH35</f>
        <v>0</v>
      </c>
      <c r="E35" s="95">
        <f>'IDT-1 Calculation'!DI35</f>
        <v>0</v>
      </c>
      <c r="F35" s="95">
        <f>'IDT-1 Calculation'!DJ35</f>
        <v>0</v>
      </c>
      <c r="G35" s="100">
        <f t="shared" si="0"/>
        <v>0</v>
      </c>
    </row>
    <row r="36" spans="1:7">
      <c r="A36" s="99" t="s">
        <v>78</v>
      </c>
      <c r="B36" s="95">
        <f>'IDT-1 Calculation'!DF36</f>
        <v>0</v>
      </c>
      <c r="C36" s="95">
        <f>'IDT-1 Calculation'!DG36</f>
        <v>0</v>
      </c>
      <c r="D36" s="95">
        <f>'IDT-1 Calculation'!DH36</f>
        <v>0</v>
      </c>
      <c r="E36" s="95">
        <f>'IDT-1 Calculation'!DI36</f>
        <v>0</v>
      </c>
      <c r="F36" s="95">
        <f>'IDT-1 Calculation'!DJ36</f>
        <v>0</v>
      </c>
      <c r="G36" s="100">
        <f t="shared" si="0"/>
        <v>0</v>
      </c>
    </row>
    <row r="37" spans="1:7">
      <c r="A37" s="99" t="s">
        <v>79</v>
      </c>
      <c r="B37" s="95">
        <f>'IDT-1 Calculation'!DF37</f>
        <v>0</v>
      </c>
      <c r="C37" s="95">
        <f>'IDT-1 Calculation'!DG37</f>
        <v>0</v>
      </c>
      <c r="D37" s="95">
        <f>'IDT-1 Calculation'!DH37</f>
        <v>0</v>
      </c>
      <c r="E37" s="95">
        <f>'IDT-1 Calculation'!DI37</f>
        <v>0</v>
      </c>
      <c r="F37" s="95">
        <f>'IDT-1 Calculation'!DJ37</f>
        <v>0</v>
      </c>
      <c r="G37" s="100">
        <f t="shared" si="0"/>
        <v>0</v>
      </c>
    </row>
    <row r="38" spans="1:7">
      <c r="A38" s="99" t="s">
        <v>80</v>
      </c>
      <c r="B38" s="95">
        <f>'IDT-1 Calculation'!DF38</f>
        <v>0</v>
      </c>
      <c r="C38" s="95">
        <f>'IDT-1 Calculation'!DG38</f>
        <v>0</v>
      </c>
      <c r="D38" s="95">
        <f>'IDT-1 Calculation'!DH38</f>
        <v>0</v>
      </c>
      <c r="E38" s="95">
        <f>'IDT-1 Calculation'!DI38</f>
        <v>0</v>
      </c>
      <c r="F38" s="95">
        <f>'IDT-1 Calculation'!DJ38</f>
        <v>0</v>
      </c>
      <c r="G38" s="100">
        <f t="shared" si="0"/>
        <v>0</v>
      </c>
    </row>
    <row r="39" spans="1:7">
      <c r="A39" s="99" t="s">
        <v>81</v>
      </c>
      <c r="B39" s="95">
        <f>'IDT-1 Calculation'!DF39</f>
        <v>0</v>
      </c>
      <c r="C39" s="95">
        <f>'IDT-1 Calculation'!DG39</f>
        <v>0</v>
      </c>
      <c r="D39" s="95">
        <f>'IDT-1 Calculation'!DH39</f>
        <v>0</v>
      </c>
      <c r="E39" s="95">
        <f>'IDT-1 Calculation'!DI39</f>
        <v>0</v>
      </c>
      <c r="F39" s="95">
        <f>'IDT-1 Calculation'!DJ39</f>
        <v>0</v>
      </c>
      <c r="G39" s="100">
        <f t="shared" si="0"/>
        <v>0</v>
      </c>
    </row>
    <row r="40" spans="1:7">
      <c r="A40" s="99" t="s">
        <v>82</v>
      </c>
      <c r="B40" s="95">
        <f>'IDT-1 Calculation'!DF40</f>
        <v>0</v>
      </c>
      <c r="C40" s="95">
        <f>'IDT-1 Calculation'!DG40</f>
        <v>0</v>
      </c>
      <c r="D40" s="95">
        <f>'IDT-1 Calculation'!DH40</f>
        <v>0</v>
      </c>
      <c r="E40" s="95">
        <f>'IDT-1 Calculation'!DI40</f>
        <v>0</v>
      </c>
      <c r="F40" s="95">
        <f>'IDT-1 Calculation'!DJ40</f>
        <v>0</v>
      </c>
      <c r="G40" s="100">
        <f t="shared" si="0"/>
        <v>0</v>
      </c>
    </row>
    <row r="41" spans="1:7">
      <c r="A41" s="99" t="s">
        <v>83</v>
      </c>
      <c r="B41" s="95">
        <f>'IDT-1 Calculation'!DF41</f>
        <v>0</v>
      </c>
      <c r="C41" s="95">
        <f>'IDT-1 Calculation'!DG41</f>
        <v>0</v>
      </c>
      <c r="D41" s="95">
        <f>'IDT-1 Calculation'!DH41</f>
        <v>0</v>
      </c>
      <c r="E41" s="95">
        <f>'IDT-1 Calculation'!DI41</f>
        <v>0</v>
      </c>
      <c r="F41" s="95">
        <f>'IDT-1 Calculation'!DJ41</f>
        <v>0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40</v>
      </c>
      <c r="C70" s="95">
        <f>'IDT-1 Calculation'!DG70</f>
        <v>-16.934999999999999</v>
      </c>
      <c r="D70" s="95">
        <f>'IDT-1 Calculation'!DH70</f>
        <v>0</v>
      </c>
      <c r="E70" s="95">
        <f>'IDT-1 Calculation'!DI70</f>
        <v>0</v>
      </c>
      <c r="F70" s="95">
        <f>'IDT-1 Calculation'!DJ70</f>
        <v>-23.065000000000001</v>
      </c>
      <c r="G70" s="100">
        <f t="shared" si="1"/>
        <v>0</v>
      </c>
    </row>
    <row r="71" spans="1:7">
      <c r="A71" s="99" t="s">
        <v>113</v>
      </c>
      <c r="B71" s="95">
        <f>'IDT-1 Calculation'!DF71</f>
        <v>80</v>
      </c>
      <c r="C71" s="95">
        <f>'IDT-1 Calculation'!DG71</f>
        <v>-21</v>
      </c>
      <c r="D71" s="95">
        <f>'IDT-1 Calculation'!DH71</f>
        <v>0</v>
      </c>
      <c r="E71" s="95">
        <f>'IDT-1 Calculation'!DI71</f>
        <v>0</v>
      </c>
      <c r="F71" s="95">
        <f>'IDT-1 Calculation'!DJ71</f>
        <v>-59</v>
      </c>
      <c r="G71" s="100">
        <f t="shared" si="1"/>
        <v>0</v>
      </c>
    </row>
    <row r="72" spans="1:7">
      <c r="A72" s="99" t="s">
        <v>114</v>
      </c>
      <c r="B72" s="95">
        <f>'IDT-1 Calculation'!DF72</f>
        <v>76.533000000000001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-76.533000000000001</v>
      </c>
      <c r="G72" s="100">
        <f t="shared" si="1"/>
        <v>0</v>
      </c>
    </row>
    <row r="73" spans="1:7">
      <c r="A73" s="99" t="s">
        <v>115</v>
      </c>
      <c r="B73" s="95">
        <f>'IDT-1 Calculation'!DF73</f>
        <v>100.33500000000001</v>
      </c>
      <c r="C73" s="95">
        <f>'IDT-1 Calculation'!DG73</f>
        <v>-42</v>
      </c>
      <c r="D73" s="95">
        <f>'IDT-1 Calculation'!DH73</f>
        <v>0</v>
      </c>
      <c r="E73" s="95">
        <f>'IDT-1 Calculation'!DI73</f>
        <v>0</v>
      </c>
      <c r="F73" s="95">
        <f>'IDT-1 Calculation'!DJ73</f>
        <v>-58.335000000000001</v>
      </c>
      <c r="G73" s="100">
        <f t="shared" si="1"/>
        <v>0</v>
      </c>
    </row>
    <row r="74" spans="1:7">
      <c r="A74" s="99" t="s">
        <v>116</v>
      </c>
      <c r="B74" s="95">
        <f>'IDT-1 Calculation'!DF74</f>
        <v>203</v>
      </c>
      <c r="C74" s="95">
        <f>'IDT-1 Calculation'!DG74</f>
        <v>-55</v>
      </c>
      <c r="D74" s="95">
        <f>'IDT-1 Calculation'!DH74</f>
        <v>0</v>
      </c>
      <c r="E74" s="95">
        <f>'IDT-1 Calculation'!DI74</f>
        <v>0</v>
      </c>
      <c r="F74" s="95">
        <f>'IDT-1 Calculation'!DJ74</f>
        <v>-148</v>
      </c>
      <c r="G74" s="100">
        <f t="shared" si="1"/>
        <v>0</v>
      </c>
    </row>
    <row r="75" spans="1:7">
      <c r="A75" s="99" t="s">
        <v>117</v>
      </c>
      <c r="B75" s="95">
        <f>'IDT-1 Calculation'!DF75</f>
        <v>205</v>
      </c>
      <c r="C75" s="95">
        <f>'IDT-1 Calculation'!DG75</f>
        <v>-5</v>
      </c>
      <c r="D75" s="95">
        <f>'IDT-1 Calculation'!DH75</f>
        <v>0</v>
      </c>
      <c r="E75" s="95">
        <f>'IDT-1 Calculation'!DI75</f>
        <v>0</v>
      </c>
      <c r="F75" s="95">
        <f>'IDT-1 Calculation'!DJ75</f>
        <v>-200</v>
      </c>
      <c r="G75" s="100">
        <f t="shared" si="1"/>
        <v>0</v>
      </c>
    </row>
    <row r="76" spans="1:7">
      <c r="A76" s="99" t="s">
        <v>118</v>
      </c>
      <c r="B76" s="95">
        <f>'IDT-1 Calculation'!DF76</f>
        <v>176</v>
      </c>
      <c r="C76" s="95">
        <f>'IDT-1 Calculation'!DG76</f>
        <v>-20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-156</v>
      </c>
      <c r="G76" s="100">
        <f t="shared" si="1"/>
        <v>0</v>
      </c>
    </row>
    <row r="77" spans="1:7">
      <c r="A77" s="99" t="s">
        <v>119</v>
      </c>
      <c r="B77" s="95">
        <f>'IDT-1 Calculation'!DF77</f>
        <v>157</v>
      </c>
      <c r="C77" s="95">
        <f>'IDT-1 Calculation'!DG77</f>
        <v>10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-167</v>
      </c>
      <c r="G77" s="100">
        <f t="shared" si="1"/>
        <v>0</v>
      </c>
    </row>
    <row r="78" spans="1:7">
      <c r="A78" s="99" t="s">
        <v>120</v>
      </c>
      <c r="B78" s="95">
        <f>'IDT-1 Calculation'!DF78</f>
        <v>183</v>
      </c>
      <c r="C78" s="95">
        <f>'IDT-1 Calculation'!DG78</f>
        <v>15</v>
      </c>
      <c r="D78" s="95">
        <f>'IDT-1 Calculation'!DH78</f>
        <v>0</v>
      </c>
      <c r="E78" s="95">
        <f>'IDT-1 Calculation'!DI78</f>
        <v>0</v>
      </c>
      <c r="F78" s="95">
        <f>'IDT-1 Calculation'!DJ78</f>
        <v>-198</v>
      </c>
      <c r="G78" s="100">
        <f t="shared" si="1"/>
        <v>0</v>
      </c>
    </row>
    <row r="79" spans="1:7">
      <c r="A79" s="99" t="s">
        <v>121</v>
      </c>
      <c r="B79" s="95">
        <f>'IDT-1 Calculation'!DF79</f>
        <v>204.95500000000001</v>
      </c>
      <c r="C79" s="95">
        <f>'IDT-1 Calculation'!DG79</f>
        <v>25</v>
      </c>
      <c r="D79" s="95">
        <f>'IDT-1 Calculation'!DH79</f>
        <v>0</v>
      </c>
      <c r="E79" s="95">
        <f>'IDT-1 Calculation'!DI79</f>
        <v>0</v>
      </c>
      <c r="F79" s="95">
        <f>'IDT-1 Calculation'!DJ79</f>
        <v>-229.95500000000001</v>
      </c>
      <c r="G79" s="100">
        <f t="shared" si="1"/>
        <v>0</v>
      </c>
    </row>
    <row r="80" spans="1:7">
      <c r="A80" s="99" t="s">
        <v>122</v>
      </c>
      <c r="B80" s="95">
        <f>'IDT-1 Calculation'!DF80</f>
        <v>212.583</v>
      </c>
      <c r="C80" s="95">
        <f>'IDT-1 Calculation'!DG80</f>
        <v>25</v>
      </c>
      <c r="D80" s="95">
        <f>'IDT-1 Calculation'!DH80</f>
        <v>0</v>
      </c>
      <c r="E80" s="95">
        <f>'IDT-1 Calculation'!DI80</f>
        <v>0</v>
      </c>
      <c r="F80" s="95">
        <f>'IDT-1 Calculation'!DJ80</f>
        <v>-237.583</v>
      </c>
      <c r="G80" s="100">
        <f t="shared" si="1"/>
        <v>0</v>
      </c>
    </row>
    <row r="81" spans="1:7">
      <c r="A81" s="99" t="s">
        <v>123</v>
      </c>
      <c r="B81" s="95">
        <f>'IDT-1 Calculation'!DF81</f>
        <v>258.74099999999999</v>
      </c>
      <c r="C81" s="95">
        <f>'IDT-1 Calculation'!DG81</f>
        <v>35</v>
      </c>
      <c r="D81" s="95">
        <f>'IDT-1 Calculation'!DH81</f>
        <v>0</v>
      </c>
      <c r="E81" s="95">
        <f>'IDT-1 Calculation'!DI81</f>
        <v>0</v>
      </c>
      <c r="F81" s="95">
        <f>'IDT-1 Calculation'!DJ81</f>
        <v>-293.74099999999999</v>
      </c>
      <c r="G81" s="100">
        <f t="shared" si="1"/>
        <v>0</v>
      </c>
    </row>
    <row r="82" spans="1:7">
      <c r="A82" s="99" t="s">
        <v>124</v>
      </c>
      <c r="B82" s="95">
        <f>'IDT-1 Calculation'!DF82</f>
        <v>260</v>
      </c>
      <c r="C82" s="95">
        <f>'IDT-1 Calculation'!DG82</f>
        <v>25</v>
      </c>
      <c r="D82" s="95">
        <f>'IDT-1 Calculation'!DH82</f>
        <v>0</v>
      </c>
      <c r="E82" s="95">
        <f>'IDT-1 Calculation'!DI82</f>
        <v>0</v>
      </c>
      <c r="F82" s="95">
        <f>'IDT-1 Calculation'!DJ82</f>
        <v>-285</v>
      </c>
      <c r="G82" s="100">
        <f t="shared" si="1"/>
        <v>0</v>
      </c>
    </row>
    <row r="83" spans="1:7">
      <c r="A83" s="99" t="s">
        <v>125</v>
      </c>
      <c r="B83" s="95">
        <f>'IDT-1 Calculation'!DF83</f>
        <v>192.55</v>
      </c>
      <c r="C83" s="95">
        <f>'IDT-1 Calculation'!DG83</f>
        <v>95</v>
      </c>
      <c r="D83" s="95">
        <f>'IDT-1 Calculation'!DH83</f>
        <v>0</v>
      </c>
      <c r="E83" s="95">
        <f>'IDT-1 Calculation'!DI83</f>
        <v>0</v>
      </c>
      <c r="F83" s="95">
        <f>'IDT-1 Calculation'!DJ83</f>
        <v>-287.55</v>
      </c>
      <c r="G83" s="100">
        <f t="shared" si="1"/>
        <v>0</v>
      </c>
    </row>
    <row r="84" spans="1:7">
      <c r="A84" s="99" t="s">
        <v>126</v>
      </c>
      <c r="B84" s="95">
        <f>'IDT-1 Calculation'!DF84</f>
        <v>226.19</v>
      </c>
      <c r="C84" s="95">
        <f>'IDT-1 Calculation'!DG84</f>
        <v>90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-316.19</v>
      </c>
      <c r="G84" s="100">
        <f t="shared" si="1"/>
        <v>0</v>
      </c>
    </row>
    <row r="85" spans="1:7">
      <c r="A85" s="99" t="s">
        <v>127</v>
      </c>
      <c r="B85" s="95">
        <f>'IDT-1 Calculation'!DF85</f>
        <v>232.43</v>
      </c>
      <c r="C85" s="95">
        <f>'IDT-1 Calculation'!DG85</f>
        <v>95</v>
      </c>
      <c r="D85" s="95">
        <f>'IDT-1 Calculation'!DH85</f>
        <v>0</v>
      </c>
      <c r="E85" s="95">
        <f>'IDT-1 Calculation'!DI85</f>
        <v>0</v>
      </c>
      <c r="F85" s="95">
        <f>'IDT-1 Calculation'!DJ85</f>
        <v>-327.43</v>
      </c>
      <c r="G85" s="100">
        <f t="shared" si="1"/>
        <v>0</v>
      </c>
    </row>
    <row r="86" spans="1:7">
      <c r="A86" s="99" t="s">
        <v>128</v>
      </c>
      <c r="B86" s="95">
        <f>'IDT-1 Calculation'!DF86</f>
        <v>241.34</v>
      </c>
      <c r="C86" s="95">
        <f>'IDT-1 Calculation'!DG86</f>
        <v>95</v>
      </c>
      <c r="D86" s="95">
        <f>'IDT-1 Calculation'!DH86</f>
        <v>0</v>
      </c>
      <c r="E86" s="95">
        <f>'IDT-1 Calculation'!DI86</f>
        <v>0</v>
      </c>
      <c r="F86" s="95">
        <f>'IDT-1 Calculation'!DJ86</f>
        <v>-336.34000000000003</v>
      </c>
      <c r="G86" s="100">
        <f t="shared" si="1"/>
        <v>0</v>
      </c>
    </row>
    <row r="87" spans="1:7">
      <c r="A87" s="99" t="s">
        <v>129</v>
      </c>
      <c r="B87" s="95">
        <f>'IDT-1 Calculation'!DF87</f>
        <v>238.06399999999999</v>
      </c>
      <c r="C87" s="95">
        <f>'IDT-1 Calculation'!DG87</f>
        <v>90</v>
      </c>
      <c r="D87" s="95">
        <f>'IDT-1 Calculation'!DH87</f>
        <v>0</v>
      </c>
      <c r="E87" s="95">
        <f>'IDT-1 Calculation'!DI87</f>
        <v>0</v>
      </c>
      <c r="F87" s="95">
        <f>'IDT-1 Calculation'!DJ87</f>
        <v>-328.06399999999996</v>
      </c>
      <c r="G87" s="100">
        <f t="shared" si="1"/>
        <v>0</v>
      </c>
    </row>
    <row r="88" spans="1:7">
      <c r="A88" s="99" t="s">
        <v>130</v>
      </c>
      <c r="B88" s="95">
        <f>'IDT-1 Calculation'!DF88</f>
        <v>234</v>
      </c>
      <c r="C88" s="95">
        <f>'IDT-1 Calculation'!DG88</f>
        <v>80</v>
      </c>
      <c r="D88" s="95">
        <f>'IDT-1 Calculation'!DH88</f>
        <v>0</v>
      </c>
      <c r="E88" s="95">
        <f>'IDT-1 Calculation'!DI88</f>
        <v>0</v>
      </c>
      <c r="F88" s="95">
        <f>'IDT-1 Calculation'!DJ88</f>
        <v>-314</v>
      </c>
      <c r="G88" s="100">
        <f t="shared" si="1"/>
        <v>0</v>
      </c>
    </row>
    <row r="89" spans="1:7">
      <c r="A89" s="99" t="s">
        <v>131</v>
      </c>
      <c r="B89" s="95">
        <f>'IDT-1 Calculation'!DF89</f>
        <v>225</v>
      </c>
      <c r="C89" s="95">
        <f>'IDT-1 Calculation'!DG89</f>
        <v>85</v>
      </c>
      <c r="D89" s="95">
        <f>'IDT-1 Calculation'!DH89</f>
        <v>0</v>
      </c>
      <c r="E89" s="95">
        <f>'IDT-1 Calculation'!DI89</f>
        <v>0</v>
      </c>
      <c r="F89" s="95">
        <f>'IDT-1 Calculation'!DJ89</f>
        <v>-310</v>
      </c>
      <c r="G89" s="100">
        <f t="shared" si="1"/>
        <v>0</v>
      </c>
    </row>
    <row r="90" spans="1:7">
      <c r="A90" s="99" t="s">
        <v>132</v>
      </c>
      <c r="B90" s="95">
        <f>'IDT-1 Calculation'!DF90</f>
        <v>207</v>
      </c>
      <c r="C90" s="95">
        <f>'IDT-1 Calculation'!DG90</f>
        <v>80</v>
      </c>
      <c r="D90" s="95">
        <f>'IDT-1 Calculation'!DH90</f>
        <v>0</v>
      </c>
      <c r="E90" s="95">
        <f>'IDT-1 Calculation'!DI90</f>
        <v>0</v>
      </c>
      <c r="F90" s="95">
        <f>'IDT-1 Calculation'!DJ90</f>
        <v>-287</v>
      </c>
      <c r="G90" s="100">
        <f t="shared" si="1"/>
        <v>0</v>
      </c>
    </row>
    <row r="91" spans="1:7">
      <c r="A91" s="99" t="s">
        <v>133</v>
      </c>
      <c r="B91" s="95">
        <f>'IDT-1 Calculation'!DF91</f>
        <v>213.57599999999999</v>
      </c>
      <c r="C91" s="95">
        <f>'IDT-1 Calculation'!DG91</f>
        <v>132.33000000000001</v>
      </c>
      <c r="D91" s="95">
        <f>'IDT-1 Calculation'!DH91</f>
        <v>0</v>
      </c>
      <c r="E91" s="95">
        <f>'IDT-1 Calculation'!DI91</f>
        <v>0</v>
      </c>
      <c r="F91" s="95">
        <f>'IDT-1 Calculation'!DJ91</f>
        <v>-345.90600000000001</v>
      </c>
      <c r="G91" s="100">
        <f t="shared" si="1"/>
        <v>0</v>
      </c>
    </row>
    <row r="92" spans="1:7">
      <c r="A92" s="99" t="s">
        <v>134</v>
      </c>
      <c r="B92" s="95">
        <f>'IDT-1 Calculation'!DF92</f>
        <v>212.59100000000001</v>
      </c>
      <c r="C92" s="95">
        <f>'IDT-1 Calculation'!DG92</f>
        <v>131.71899999999999</v>
      </c>
      <c r="D92" s="95">
        <f>'IDT-1 Calculation'!DH92</f>
        <v>0</v>
      </c>
      <c r="E92" s="95">
        <f>'IDT-1 Calculation'!DI92</f>
        <v>0</v>
      </c>
      <c r="F92" s="95">
        <f>'IDT-1 Calculation'!DJ92</f>
        <v>-344.31</v>
      </c>
      <c r="G92" s="100">
        <f t="shared" si="1"/>
        <v>0</v>
      </c>
    </row>
    <row r="93" spans="1:7">
      <c r="A93" s="99" t="s">
        <v>135</v>
      </c>
      <c r="B93" s="95">
        <f>'IDT-1 Calculation'!DF93</f>
        <v>215.32</v>
      </c>
      <c r="C93" s="95">
        <f>'IDT-1 Calculation'!DG93</f>
        <v>133.41</v>
      </c>
      <c r="D93" s="95">
        <f>'IDT-1 Calculation'!DH93</f>
        <v>0</v>
      </c>
      <c r="E93" s="95">
        <f>'IDT-1 Calculation'!DI93</f>
        <v>0</v>
      </c>
      <c r="F93" s="95">
        <f>'IDT-1 Calculation'!DJ93</f>
        <v>-348.73</v>
      </c>
      <c r="G93" s="100">
        <f t="shared" si="1"/>
        <v>0</v>
      </c>
    </row>
    <row r="94" spans="1:7">
      <c r="A94" s="99" t="s">
        <v>136</v>
      </c>
      <c r="B94" s="95">
        <f>'IDT-1 Calculation'!DF94</f>
        <v>215.29499999999999</v>
      </c>
      <c r="C94" s="95">
        <f>'IDT-1 Calculation'!DG94</f>
        <v>133.39500000000001</v>
      </c>
      <c r="D94" s="95">
        <f>'IDT-1 Calculation'!DH94</f>
        <v>0</v>
      </c>
      <c r="E94" s="95">
        <f>'IDT-1 Calculation'!DI94</f>
        <v>0</v>
      </c>
      <c r="F94" s="95">
        <f>'IDT-1 Calculation'!DJ94</f>
        <v>-348.69</v>
      </c>
      <c r="G94" s="100">
        <f t="shared" si="1"/>
        <v>0</v>
      </c>
    </row>
    <row r="95" spans="1:7">
      <c r="A95" s="99" t="s">
        <v>137</v>
      </c>
      <c r="B95" s="95">
        <f>'IDT-1 Calculation'!DF95</f>
        <v>308.46600000000001</v>
      </c>
      <c r="C95" s="95">
        <f>'IDT-1 Calculation'!DG95</f>
        <v>40</v>
      </c>
      <c r="D95" s="95">
        <f>'IDT-1 Calculation'!DH95</f>
        <v>0</v>
      </c>
      <c r="E95" s="95">
        <f>'IDT-1 Calculation'!DI95</f>
        <v>0</v>
      </c>
      <c r="F95" s="95">
        <f>'IDT-1 Calculation'!DJ95</f>
        <v>-348.46600000000001</v>
      </c>
      <c r="G95" s="100">
        <f t="shared" si="1"/>
        <v>0</v>
      </c>
    </row>
    <row r="96" spans="1:7">
      <c r="A96" s="99" t="s">
        <v>138</v>
      </c>
      <c r="B96" s="95">
        <f>'IDT-1 Calculation'!DF96</f>
        <v>320.63600000000002</v>
      </c>
      <c r="C96" s="95">
        <f>'IDT-1 Calculation'!DG96</f>
        <v>40</v>
      </c>
      <c r="D96" s="95">
        <f>'IDT-1 Calculation'!DH96</f>
        <v>0</v>
      </c>
      <c r="E96" s="95">
        <f>'IDT-1 Calculation'!DI96</f>
        <v>0</v>
      </c>
      <c r="F96" s="95">
        <f>'IDT-1 Calculation'!DJ96</f>
        <v>-360.63600000000002</v>
      </c>
      <c r="G96" s="100">
        <f t="shared" si="1"/>
        <v>0</v>
      </c>
    </row>
    <row r="97" spans="1:7">
      <c r="A97" s="99" t="s">
        <v>139</v>
      </c>
      <c r="B97" s="95">
        <f>'IDT-1 Calculation'!DF97</f>
        <v>340.18099999999998</v>
      </c>
      <c r="C97" s="95">
        <f>'IDT-1 Calculation'!DG97</f>
        <v>30</v>
      </c>
      <c r="D97" s="95">
        <f>'IDT-1 Calculation'!DH97</f>
        <v>0</v>
      </c>
      <c r="E97" s="95">
        <f>'IDT-1 Calculation'!DI97</f>
        <v>0</v>
      </c>
      <c r="F97" s="95">
        <f>'IDT-1 Calculation'!DJ97</f>
        <v>-370.18099999999998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356.53100000000001</v>
      </c>
      <c r="C98" s="108">
        <f>'IDT-1 Calculation'!DG98</f>
        <v>25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-381.53100000000001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2.7456127500000003</v>
      </c>
      <c r="C99" s="111">
        <f>SUM(C3:C98)/4000</f>
        <v>0.30120225</v>
      </c>
      <c r="D99" s="111">
        <f>SUM(D3:D98)/4000</f>
        <v>0</v>
      </c>
      <c r="E99" s="111">
        <f>SUM(E3:E98)/4000</f>
        <v>0</v>
      </c>
      <c r="F99" s="111">
        <f>SUM(F3:F98)/4000</f>
        <v>-3.0468150000000001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10.88</v>
      </c>
      <c r="E3" s="203">
        <v>0</v>
      </c>
      <c r="F3" s="203">
        <v>0</v>
      </c>
      <c r="G3" s="203">
        <v>17.52</v>
      </c>
      <c r="H3" s="203">
        <v>0</v>
      </c>
      <c r="I3" s="203">
        <v>0</v>
      </c>
      <c r="J3" s="203">
        <v>15.17</v>
      </c>
      <c r="K3" s="203">
        <v>5.96</v>
      </c>
      <c r="L3" s="203">
        <v>2.0299999999999998</v>
      </c>
      <c r="M3" s="203">
        <v>0</v>
      </c>
      <c r="N3" s="203">
        <v>1.1000000000000001</v>
      </c>
      <c r="O3" s="203">
        <v>1.84</v>
      </c>
      <c r="P3" s="203">
        <v>1.87</v>
      </c>
      <c r="Q3" s="203">
        <v>0.19</v>
      </c>
      <c r="R3" s="203">
        <v>0.39</v>
      </c>
      <c r="S3" s="203">
        <v>0.24</v>
      </c>
      <c r="T3" s="203">
        <v>0</v>
      </c>
      <c r="U3" s="203">
        <v>11.96</v>
      </c>
      <c r="V3" s="203">
        <v>0.17</v>
      </c>
      <c r="W3" s="203">
        <v>0.42</v>
      </c>
      <c r="X3" s="203">
        <v>1.37</v>
      </c>
      <c r="Y3" s="203">
        <v>0</v>
      </c>
      <c r="Z3" s="203">
        <v>2.56</v>
      </c>
      <c r="AA3" s="203">
        <v>0.83</v>
      </c>
      <c r="AB3" s="203">
        <v>0</v>
      </c>
      <c r="AC3" s="203">
        <v>8.9700000000000006</v>
      </c>
      <c r="AD3" s="203">
        <v>0</v>
      </c>
      <c r="AE3" s="203">
        <v>0</v>
      </c>
      <c r="AF3" s="203">
        <v>0</v>
      </c>
      <c r="AG3" s="203">
        <v>26.52</v>
      </c>
      <c r="AH3" s="203">
        <v>0</v>
      </c>
      <c r="AI3" s="203">
        <v>26.52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180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10.88</v>
      </c>
      <c r="E4" s="203">
        <v>0</v>
      </c>
      <c r="F4" s="203">
        <v>0</v>
      </c>
      <c r="G4" s="203">
        <v>17.52</v>
      </c>
      <c r="H4" s="203">
        <v>0</v>
      </c>
      <c r="I4" s="203">
        <v>0</v>
      </c>
      <c r="J4" s="203">
        <v>15.17</v>
      </c>
      <c r="K4" s="203">
        <v>5.96</v>
      </c>
      <c r="L4" s="203">
        <v>2.0299999999999998</v>
      </c>
      <c r="M4" s="203">
        <v>0</v>
      </c>
      <c r="N4" s="203">
        <v>1.1000000000000001</v>
      </c>
      <c r="O4" s="203">
        <v>1.84</v>
      </c>
      <c r="P4" s="203">
        <v>1.87</v>
      </c>
      <c r="Q4" s="203">
        <v>0.19</v>
      </c>
      <c r="R4" s="203">
        <v>0.39</v>
      </c>
      <c r="S4" s="203">
        <v>0.24</v>
      </c>
      <c r="T4" s="203">
        <v>0</v>
      </c>
      <c r="U4" s="203">
        <v>11.91</v>
      </c>
      <c r="V4" s="203">
        <v>0.17</v>
      </c>
      <c r="W4" s="203">
        <v>0.42</v>
      </c>
      <c r="X4" s="203">
        <v>1.37</v>
      </c>
      <c r="Y4" s="203">
        <v>0</v>
      </c>
      <c r="Z4" s="203">
        <v>2.56</v>
      </c>
      <c r="AA4" s="203">
        <v>0.83</v>
      </c>
      <c r="AB4" s="203">
        <v>0</v>
      </c>
      <c r="AC4" s="203">
        <v>8.9700000000000006</v>
      </c>
      <c r="AD4" s="203">
        <v>0</v>
      </c>
      <c r="AE4" s="203">
        <v>0</v>
      </c>
      <c r="AF4" s="203">
        <v>0</v>
      </c>
      <c r="AG4" s="203">
        <v>26.52</v>
      </c>
      <c r="AH4" s="203">
        <v>0</v>
      </c>
      <c r="AI4" s="203">
        <v>26.52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180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10.88</v>
      </c>
      <c r="E5" s="203">
        <v>0</v>
      </c>
      <c r="F5" s="203">
        <v>0</v>
      </c>
      <c r="G5" s="203">
        <v>17.52</v>
      </c>
      <c r="H5" s="203">
        <v>0</v>
      </c>
      <c r="I5" s="203">
        <v>0</v>
      </c>
      <c r="J5" s="203">
        <v>15.17</v>
      </c>
      <c r="K5" s="203">
        <v>5.96</v>
      </c>
      <c r="L5" s="203">
        <v>2.0299999999999998</v>
      </c>
      <c r="M5" s="203">
        <v>0</v>
      </c>
      <c r="N5" s="203">
        <v>1.1000000000000001</v>
      </c>
      <c r="O5" s="203">
        <v>1.84</v>
      </c>
      <c r="P5" s="203">
        <v>1.87</v>
      </c>
      <c r="Q5" s="203">
        <v>0.19</v>
      </c>
      <c r="R5" s="203">
        <v>0.39</v>
      </c>
      <c r="S5" s="203">
        <v>0.24</v>
      </c>
      <c r="T5" s="203">
        <v>0</v>
      </c>
      <c r="U5" s="203">
        <v>11.91</v>
      </c>
      <c r="V5" s="203">
        <v>0.17</v>
      </c>
      <c r="W5" s="203">
        <v>0.42</v>
      </c>
      <c r="X5" s="203">
        <v>1.37</v>
      </c>
      <c r="Y5" s="203">
        <v>0</v>
      </c>
      <c r="Z5" s="203">
        <v>2.56</v>
      </c>
      <c r="AA5" s="203">
        <v>0.83</v>
      </c>
      <c r="AB5" s="203">
        <v>0</v>
      </c>
      <c r="AC5" s="203">
        <v>8.9700000000000006</v>
      </c>
      <c r="AD5" s="203">
        <v>0</v>
      </c>
      <c r="AE5" s="203">
        <v>0</v>
      </c>
      <c r="AF5" s="203">
        <v>0</v>
      </c>
      <c r="AG5" s="203">
        <v>26.52</v>
      </c>
      <c r="AH5" s="203">
        <v>0</v>
      </c>
      <c r="AI5" s="203">
        <v>26.52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180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10.88</v>
      </c>
      <c r="E6" s="203">
        <v>0</v>
      </c>
      <c r="F6" s="203">
        <v>0</v>
      </c>
      <c r="G6" s="203">
        <v>17.52</v>
      </c>
      <c r="H6" s="203">
        <v>0</v>
      </c>
      <c r="I6" s="203">
        <v>0</v>
      </c>
      <c r="J6" s="203">
        <v>15.17</v>
      </c>
      <c r="K6" s="203">
        <v>5.96</v>
      </c>
      <c r="L6" s="203">
        <v>2.0299999999999998</v>
      </c>
      <c r="M6" s="203">
        <v>0</v>
      </c>
      <c r="N6" s="203">
        <v>1.1000000000000001</v>
      </c>
      <c r="O6" s="203">
        <v>1.84</v>
      </c>
      <c r="P6" s="203">
        <v>1.87</v>
      </c>
      <c r="Q6" s="203">
        <v>0.19</v>
      </c>
      <c r="R6" s="203">
        <v>0.39</v>
      </c>
      <c r="S6" s="203">
        <v>0.24</v>
      </c>
      <c r="T6" s="203">
        <v>0</v>
      </c>
      <c r="U6" s="203">
        <v>11.91</v>
      </c>
      <c r="V6" s="203">
        <v>0.17</v>
      </c>
      <c r="W6" s="203">
        <v>0.42</v>
      </c>
      <c r="X6" s="203">
        <v>1.37</v>
      </c>
      <c r="Y6" s="203">
        <v>0</v>
      </c>
      <c r="Z6" s="203">
        <v>2.56</v>
      </c>
      <c r="AA6" s="203">
        <v>0.83</v>
      </c>
      <c r="AB6" s="203">
        <v>0</v>
      </c>
      <c r="AC6" s="203">
        <v>8.9700000000000006</v>
      </c>
      <c r="AD6" s="203">
        <v>0</v>
      </c>
      <c r="AE6" s="203">
        <v>0</v>
      </c>
      <c r="AF6" s="203">
        <v>0</v>
      </c>
      <c r="AG6" s="203">
        <v>26.52</v>
      </c>
      <c r="AH6" s="203">
        <v>0</v>
      </c>
      <c r="AI6" s="203">
        <v>26.52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180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10.88</v>
      </c>
      <c r="E7" s="203">
        <v>0</v>
      </c>
      <c r="F7" s="203">
        <v>0</v>
      </c>
      <c r="G7" s="203">
        <v>17.52</v>
      </c>
      <c r="H7" s="203">
        <v>0</v>
      </c>
      <c r="I7" s="203">
        <v>0</v>
      </c>
      <c r="J7" s="203">
        <v>15.17</v>
      </c>
      <c r="K7" s="203">
        <v>0</v>
      </c>
      <c r="L7" s="203">
        <v>1.84</v>
      </c>
      <c r="M7" s="203">
        <v>0</v>
      </c>
      <c r="N7" s="203">
        <v>1.1000000000000001</v>
      </c>
      <c r="O7" s="203">
        <v>1.84</v>
      </c>
      <c r="P7" s="203">
        <v>1.76</v>
      </c>
      <c r="Q7" s="203">
        <v>0.19</v>
      </c>
      <c r="R7" s="203">
        <v>0.39</v>
      </c>
      <c r="S7" s="203">
        <v>0.24</v>
      </c>
      <c r="T7" s="203">
        <v>0</v>
      </c>
      <c r="U7" s="203">
        <v>11.91</v>
      </c>
      <c r="V7" s="203">
        <v>0.17</v>
      </c>
      <c r="W7" s="203">
        <v>0.42</v>
      </c>
      <c r="X7" s="203">
        <v>1.37</v>
      </c>
      <c r="Y7" s="203">
        <v>0</v>
      </c>
      <c r="Z7" s="203">
        <v>2.56</v>
      </c>
      <c r="AA7" s="203">
        <v>0.83</v>
      </c>
      <c r="AB7" s="203">
        <v>0</v>
      </c>
      <c r="AC7" s="203">
        <v>8.9700000000000006</v>
      </c>
      <c r="AD7" s="203">
        <v>0</v>
      </c>
      <c r="AE7" s="203">
        <v>0</v>
      </c>
      <c r="AF7" s="203">
        <v>0</v>
      </c>
      <c r="AG7" s="203">
        <v>26.52</v>
      </c>
      <c r="AH7" s="203">
        <v>0</v>
      </c>
      <c r="AI7" s="203">
        <v>26.52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180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10.93</v>
      </c>
      <c r="E8" s="203">
        <v>0</v>
      </c>
      <c r="F8" s="203">
        <v>0</v>
      </c>
      <c r="G8" s="203">
        <v>17.52</v>
      </c>
      <c r="H8" s="203">
        <v>0</v>
      </c>
      <c r="I8" s="203">
        <v>0</v>
      </c>
      <c r="J8" s="203">
        <v>15.17</v>
      </c>
      <c r="K8" s="203">
        <v>0</v>
      </c>
      <c r="L8" s="203">
        <v>1.84</v>
      </c>
      <c r="M8" s="203">
        <v>0</v>
      </c>
      <c r="N8" s="203">
        <v>1.1000000000000001</v>
      </c>
      <c r="O8" s="203">
        <v>1.84</v>
      </c>
      <c r="P8" s="203">
        <v>1.76</v>
      </c>
      <c r="Q8" s="203">
        <v>0.19</v>
      </c>
      <c r="R8" s="203">
        <v>0.39</v>
      </c>
      <c r="S8" s="203">
        <v>0.24</v>
      </c>
      <c r="T8" s="203">
        <v>0</v>
      </c>
      <c r="U8" s="203">
        <v>11.91</v>
      </c>
      <c r="V8" s="203">
        <v>0.17</v>
      </c>
      <c r="W8" s="203">
        <v>0.42</v>
      </c>
      <c r="X8" s="203">
        <v>1.37</v>
      </c>
      <c r="Y8" s="203">
        <v>0</v>
      </c>
      <c r="Z8" s="203">
        <v>2.56</v>
      </c>
      <c r="AA8" s="203">
        <v>0.83</v>
      </c>
      <c r="AB8" s="203">
        <v>0</v>
      </c>
      <c r="AC8" s="203">
        <v>8.9700000000000006</v>
      </c>
      <c r="AD8" s="203">
        <v>0</v>
      </c>
      <c r="AE8" s="203">
        <v>0</v>
      </c>
      <c r="AF8" s="203">
        <v>0</v>
      </c>
      <c r="AG8" s="203">
        <v>26.52</v>
      </c>
      <c r="AH8" s="203">
        <v>0</v>
      </c>
      <c r="AI8" s="203">
        <v>26.52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180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10.93</v>
      </c>
      <c r="E9" s="203">
        <v>0</v>
      </c>
      <c r="F9" s="203">
        <v>0</v>
      </c>
      <c r="G9" s="203">
        <v>17.52</v>
      </c>
      <c r="H9" s="203">
        <v>0</v>
      </c>
      <c r="I9" s="203">
        <v>0</v>
      </c>
      <c r="J9" s="203">
        <v>15.17</v>
      </c>
      <c r="K9" s="203">
        <v>0</v>
      </c>
      <c r="L9" s="203">
        <v>1.93</v>
      </c>
      <c r="M9" s="203">
        <v>0</v>
      </c>
      <c r="N9" s="203">
        <v>1.1000000000000001</v>
      </c>
      <c r="O9" s="203">
        <v>1.84</v>
      </c>
      <c r="P9" s="203">
        <v>1.76</v>
      </c>
      <c r="Q9" s="203">
        <v>0.19</v>
      </c>
      <c r="R9" s="203">
        <v>0.39</v>
      </c>
      <c r="S9" s="203">
        <v>0.24</v>
      </c>
      <c r="T9" s="203">
        <v>0</v>
      </c>
      <c r="U9" s="203">
        <v>11.91</v>
      </c>
      <c r="V9" s="203">
        <v>0.17</v>
      </c>
      <c r="W9" s="203">
        <v>0.42</v>
      </c>
      <c r="X9" s="203">
        <v>1.37</v>
      </c>
      <c r="Y9" s="203">
        <v>0</v>
      </c>
      <c r="Z9" s="203">
        <v>2.56</v>
      </c>
      <c r="AA9" s="203">
        <v>0.83</v>
      </c>
      <c r="AB9" s="203">
        <v>0</v>
      </c>
      <c r="AC9" s="203">
        <v>8.9700000000000006</v>
      </c>
      <c r="AD9" s="203">
        <v>0</v>
      </c>
      <c r="AE9" s="203">
        <v>0</v>
      </c>
      <c r="AF9" s="203">
        <v>0</v>
      </c>
      <c r="AG9" s="203">
        <v>26.52</v>
      </c>
      <c r="AH9" s="203">
        <v>0</v>
      </c>
      <c r="AI9" s="203">
        <v>26.52</v>
      </c>
      <c r="AJ9" s="203">
        <v>0</v>
      </c>
      <c r="AK9" s="203">
        <v>0</v>
      </c>
      <c r="AL9" s="203">
        <v>0</v>
      </c>
      <c r="AM9" s="203">
        <v>0</v>
      </c>
      <c r="AN9" s="203">
        <v>0</v>
      </c>
      <c r="AO9" s="203">
        <v>180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10.93</v>
      </c>
      <c r="E10" s="203">
        <v>0</v>
      </c>
      <c r="F10" s="203">
        <v>0</v>
      </c>
      <c r="G10" s="203">
        <v>17.52</v>
      </c>
      <c r="H10" s="203">
        <v>0</v>
      </c>
      <c r="I10" s="203">
        <v>0</v>
      </c>
      <c r="J10" s="203">
        <v>15.17</v>
      </c>
      <c r="K10" s="203">
        <v>0</v>
      </c>
      <c r="L10" s="203">
        <v>1.93</v>
      </c>
      <c r="M10" s="203">
        <v>0</v>
      </c>
      <c r="N10" s="203">
        <v>1.1000000000000001</v>
      </c>
      <c r="O10" s="203">
        <v>1.84</v>
      </c>
      <c r="P10" s="203">
        <v>1.76</v>
      </c>
      <c r="Q10" s="203">
        <v>0.19</v>
      </c>
      <c r="R10" s="203">
        <v>0.39</v>
      </c>
      <c r="S10" s="203">
        <v>0.24</v>
      </c>
      <c r="T10" s="203">
        <v>0</v>
      </c>
      <c r="U10" s="203">
        <v>11.91</v>
      </c>
      <c r="V10" s="203">
        <v>0.17</v>
      </c>
      <c r="W10" s="203">
        <v>0.42</v>
      </c>
      <c r="X10" s="203">
        <v>1.37</v>
      </c>
      <c r="Y10" s="203">
        <v>0</v>
      </c>
      <c r="Z10" s="203">
        <v>2.56</v>
      </c>
      <c r="AA10" s="203">
        <v>0.83</v>
      </c>
      <c r="AB10" s="203">
        <v>0</v>
      </c>
      <c r="AC10" s="203">
        <v>8.9700000000000006</v>
      </c>
      <c r="AD10" s="203">
        <v>0</v>
      </c>
      <c r="AE10" s="203">
        <v>0</v>
      </c>
      <c r="AF10" s="203">
        <v>0</v>
      </c>
      <c r="AG10" s="203">
        <v>26.52</v>
      </c>
      <c r="AH10" s="203">
        <v>0</v>
      </c>
      <c r="AI10" s="203">
        <v>26.52</v>
      </c>
      <c r="AJ10" s="203">
        <v>0</v>
      </c>
      <c r="AK10" s="203">
        <v>0</v>
      </c>
      <c r="AL10" s="203">
        <v>0</v>
      </c>
      <c r="AM10" s="203">
        <v>0</v>
      </c>
      <c r="AN10" s="203">
        <v>0</v>
      </c>
      <c r="AO10" s="203">
        <v>180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10.93</v>
      </c>
      <c r="E11" s="203">
        <v>0</v>
      </c>
      <c r="F11" s="203">
        <v>0</v>
      </c>
      <c r="G11" s="203">
        <v>17.52</v>
      </c>
      <c r="H11" s="203">
        <v>0</v>
      </c>
      <c r="I11" s="203">
        <v>0</v>
      </c>
      <c r="J11" s="203">
        <v>15.17</v>
      </c>
      <c r="K11" s="203">
        <v>1.32</v>
      </c>
      <c r="L11" s="203">
        <v>2.0299999999999998</v>
      </c>
      <c r="M11" s="203">
        <v>0</v>
      </c>
      <c r="N11" s="203">
        <v>1.1000000000000001</v>
      </c>
      <c r="O11" s="203">
        <v>1.84</v>
      </c>
      <c r="P11" s="203">
        <v>1.76</v>
      </c>
      <c r="Q11" s="203">
        <v>0.19</v>
      </c>
      <c r="R11" s="203">
        <v>0.39</v>
      </c>
      <c r="S11" s="203">
        <v>0.24</v>
      </c>
      <c r="T11" s="203">
        <v>0</v>
      </c>
      <c r="U11" s="203">
        <v>12.1</v>
      </c>
      <c r="V11" s="203">
        <v>0.17</v>
      </c>
      <c r="W11" s="203">
        <v>0.42</v>
      </c>
      <c r="X11" s="203">
        <v>1.37</v>
      </c>
      <c r="Y11" s="203">
        <v>0</v>
      </c>
      <c r="Z11" s="203">
        <v>2.56</v>
      </c>
      <c r="AA11" s="203">
        <v>0.83</v>
      </c>
      <c r="AB11" s="203">
        <v>0</v>
      </c>
      <c r="AC11" s="203">
        <v>8.9700000000000006</v>
      </c>
      <c r="AD11" s="203">
        <v>0</v>
      </c>
      <c r="AE11" s="203">
        <v>0</v>
      </c>
      <c r="AF11" s="203">
        <v>0</v>
      </c>
      <c r="AG11" s="203">
        <v>26.52</v>
      </c>
      <c r="AH11" s="203">
        <v>0</v>
      </c>
      <c r="AI11" s="203">
        <v>26.52</v>
      </c>
      <c r="AJ11" s="203">
        <v>0</v>
      </c>
      <c r="AK11" s="203">
        <v>0</v>
      </c>
      <c r="AL11" s="203">
        <v>0</v>
      </c>
      <c r="AM11" s="203">
        <v>0</v>
      </c>
      <c r="AN11" s="203">
        <v>0</v>
      </c>
      <c r="AO11" s="203">
        <v>180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10.93</v>
      </c>
      <c r="E12" s="203">
        <v>0</v>
      </c>
      <c r="F12" s="203">
        <v>0</v>
      </c>
      <c r="G12" s="203">
        <v>17.52</v>
      </c>
      <c r="H12" s="203">
        <v>0</v>
      </c>
      <c r="I12" s="203">
        <v>0</v>
      </c>
      <c r="J12" s="203">
        <v>15.17</v>
      </c>
      <c r="K12" s="203">
        <v>3.25</v>
      </c>
      <c r="L12" s="203">
        <v>2.0299999999999998</v>
      </c>
      <c r="M12" s="203">
        <v>0</v>
      </c>
      <c r="N12" s="203">
        <v>1.1000000000000001</v>
      </c>
      <c r="O12" s="203">
        <v>1.84</v>
      </c>
      <c r="P12" s="203">
        <v>1.76</v>
      </c>
      <c r="Q12" s="203">
        <v>0.19</v>
      </c>
      <c r="R12" s="203">
        <v>0.39</v>
      </c>
      <c r="S12" s="203">
        <v>0.24</v>
      </c>
      <c r="T12" s="203">
        <v>0</v>
      </c>
      <c r="U12" s="203">
        <v>12.1</v>
      </c>
      <c r="V12" s="203">
        <v>0.17</v>
      </c>
      <c r="W12" s="203">
        <v>0.42</v>
      </c>
      <c r="X12" s="203">
        <v>1.37</v>
      </c>
      <c r="Y12" s="203">
        <v>0</v>
      </c>
      <c r="Z12" s="203">
        <v>2.56</v>
      </c>
      <c r="AA12" s="203">
        <v>0.83</v>
      </c>
      <c r="AB12" s="203">
        <v>0</v>
      </c>
      <c r="AC12" s="203">
        <v>8.9700000000000006</v>
      </c>
      <c r="AD12" s="203">
        <v>0</v>
      </c>
      <c r="AE12" s="203">
        <v>0</v>
      </c>
      <c r="AF12" s="203">
        <v>0</v>
      </c>
      <c r="AG12" s="203">
        <v>26.52</v>
      </c>
      <c r="AH12" s="203">
        <v>0</v>
      </c>
      <c r="AI12" s="203">
        <v>26.52</v>
      </c>
      <c r="AJ12" s="203">
        <v>0</v>
      </c>
      <c r="AK12" s="203">
        <v>9.01</v>
      </c>
      <c r="AL12" s="203">
        <v>0</v>
      </c>
      <c r="AM12" s="203">
        <v>0</v>
      </c>
      <c r="AN12" s="203">
        <v>0</v>
      </c>
      <c r="AO12" s="203">
        <v>180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10.93</v>
      </c>
      <c r="E13" s="203">
        <v>0</v>
      </c>
      <c r="F13" s="203">
        <v>0</v>
      </c>
      <c r="G13" s="203">
        <v>17.52</v>
      </c>
      <c r="H13" s="203">
        <v>0</v>
      </c>
      <c r="I13" s="203">
        <v>0</v>
      </c>
      <c r="J13" s="203">
        <v>15.17</v>
      </c>
      <c r="K13" s="203">
        <v>0</v>
      </c>
      <c r="L13" s="203">
        <v>2.0299999999999998</v>
      </c>
      <c r="M13" s="203">
        <v>0</v>
      </c>
      <c r="N13" s="203">
        <v>1.1000000000000001</v>
      </c>
      <c r="O13" s="203">
        <v>1.84</v>
      </c>
      <c r="P13" s="203">
        <v>1.76</v>
      </c>
      <c r="Q13" s="203">
        <v>0.19</v>
      </c>
      <c r="R13" s="203">
        <v>0.39</v>
      </c>
      <c r="S13" s="203">
        <v>0.24</v>
      </c>
      <c r="T13" s="203">
        <v>0</v>
      </c>
      <c r="U13" s="203">
        <v>12.1</v>
      </c>
      <c r="V13" s="203">
        <v>0.17</v>
      </c>
      <c r="W13" s="203">
        <v>0.42</v>
      </c>
      <c r="X13" s="203">
        <v>1.37</v>
      </c>
      <c r="Y13" s="203">
        <v>0</v>
      </c>
      <c r="Z13" s="203">
        <v>2.56</v>
      </c>
      <c r="AA13" s="203">
        <v>0.83</v>
      </c>
      <c r="AB13" s="203">
        <v>0</v>
      </c>
      <c r="AC13" s="203">
        <v>8.9700000000000006</v>
      </c>
      <c r="AD13" s="203">
        <v>0</v>
      </c>
      <c r="AE13" s="203">
        <v>0</v>
      </c>
      <c r="AF13" s="203">
        <v>0</v>
      </c>
      <c r="AG13" s="203">
        <v>26.52</v>
      </c>
      <c r="AH13" s="203">
        <v>0</v>
      </c>
      <c r="AI13" s="203">
        <v>26.52</v>
      </c>
      <c r="AJ13" s="203">
        <v>0</v>
      </c>
      <c r="AK13" s="203">
        <v>9.01</v>
      </c>
      <c r="AL13" s="203">
        <v>0</v>
      </c>
      <c r="AM13" s="203">
        <v>0</v>
      </c>
      <c r="AN13" s="203">
        <v>0</v>
      </c>
      <c r="AO13" s="203">
        <v>180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10.93</v>
      </c>
      <c r="E14" s="203">
        <v>0</v>
      </c>
      <c r="F14" s="203">
        <v>0</v>
      </c>
      <c r="G14" s="203">
        <v>17.52</v>
      </c>
      <c r="H14" s="203">
        <v>0</v>
      </c>
      <c r="I14" s="203">
        <v>0</v>
      </c>
      <c r="J14" s="203">
        <v>15.17</v>
      </c>
      <c r="K14" s="203">
        <v>0</v>
      </c>
      <c r="L14" s="203">
        <v>2.0299999999999998</v>
      </c>
      <c r="M14" s="203">
        <v>0</v>
      </c>
      <c r="N14" s="203">
        <v>1.1000000000000001</v>
      </c>
      <c r="O14" s="203">
        <v>1.84</v>
      </c>
      <c r="P14" s="203">
        <v>1.76</v>
      </c>
      <c r="Q14" s="203">
        <v>0.19</v>
      </c>
      <c r="R14" s="203">
        <v>0.39</v>
      </c>
      <c r="S14" s="203">
        <v>0.24</v>
      </c>
      <c r="T14" s="203">
        <v>0</v>
      </c>
      <c r="U14" s="203">
        <v>12.1</v>
      </c>
      <c r="V14" s="203">
        <v>0.17</v>
      </c>
      <c r="W14" s="203">
        <v>0.42</v>
      </c>
      <c r="X14" s="203">
        <v>1.37</v>
      </c>
      <c r="Y14" s="203">
        <v>0</v>
      </c>
      <c r="Z14" s="203">
        <v>2.56</v>
      </c>
      <c r="AA14" s="203">
        <v>0.83</v>
      </c>
      <c r="AB14" s="203">
        <v>0</v>
      </c>
      <c r="AC14" s="203">
        <v>8.9700000000000006</v>
      </c>
      <c r="AD14" s="203">
        <v>0</v>
      </c>
      <c r="AE14" s="203">
        <v>0</v>
      </c>
      <c r="AF14" s="203">
        <v>0</v>
      </c>
      <c r="AG14" s="203">
        <v>26.52</v>
      </c>
      <c r="AH14" s="203">
        <v>0</v>
      </c>
      <c r="AI14" s="203">
        <v>26.52</v>
      </c>
      <c r="AJ14" s="203">
        <v>0</v>
      </c>
      <c r="AK14" s="203">
        <v>9.01</v>
      </c>
      <c r="AL14" s="203">
        <v>0</v>
      </c>
      <c r="AM14" s="203">
        <v>0</v>
      </c>
      <c r="AN14" s="203">
        <v>0</v>
      </c>
      <c r="AO14" s="203">
        <v>180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10.99</v>
      </c>
      <c r="E15" s="203">
        <v>0</v>
      </c>
      <c r="F15" s="203">
        <v>0</v>
      </c>
      <c r="G15" s="203">
        <v>17.52</v>
      </c>
      <c r="H15" s="203">
        <v>0</v>
      </c>
      <c r="I15" s="203">
        <v>0</v>
      </c>
      <c r="J15" s="203">
        <v>15.17</v>
      </c>
      <c r="K15" s="203">
        <v>0</v>
      </c>
      <c r="L15" s="203">
        <v>2.0299999999999998</v>
      </c>
      <c r="M15" s="203">
        <v>0</v>
      </c>
      <c r="N15" s="203">
        <v>1.1000000000000001</v>
      </c>
      <c r="O15" s="203">
        <v>1.84</v>
      </c>
      <c r="P15" s="203">
        <v>1.76</v>
      </c>
      <c r="Q15" s="203">
        <v>0.19</v>
      </c>
      <c r="R15" s="203">
        <v>0.39</v>
      </c>
      <c r="S15" s="203">
        <v>0.24</v>
      </c>
      <c r="T15" s="203">
        <v>0</v>
      </c>
      <c r="U15" s="203">
        <v>12.1</v>
      </c>
      <c r="V15" s="203">
        <v>0.17</v>
      </c>
      <c r="W15" s="203">
        <v>0.42</v>
      </c>
      <c r="X15" s="203">
        <v>1.37</v>
      </c>
      <c r="Y15" s="203">
        <v>0</v>
      </c>
      <c r="Z15" s="203">
        <v>2.56</v>
      </c>
      <c r="AA15" s="203">
        <v>0.83</v>
      </c>
      <c r="AB15" s="203">
        <v>0</v>
      </c>
      <c r="AC15" s="203">
        <v>8.9700000000000006</v>
      </c>
      <c r="AD15" s="203">
        <v>0</v>
      </c>
      <c r="AE15" s="203">
        <v>0</v>
      </c>
      <c r="AF15" s="203">
        <v>0</v>
      </c>
      <c r="AG15" s="203">
        <v>26.52</v>
      </c>
      <c r="AH15" s="203">
        <v>0</v>
      </c>
      <c r="AI15" s="203">
        <v>26.52</v>
      </c>
      <c r="AJ15" s="203">
        <v>0</v>
      </c>
      <c r="AK15" s="203">
        <v>9.01</v>
      </c>
      <c r="AL15" s="203">
        <v>0</v>
      </c>
      <c r="AM15" s="203">
        <v>0</v>
      </c>
      <c r="AN15" s="203">
        <v>0</v>
      </c>
      <c r="AO15" s="203">
        <v>180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11.07</v>
      </c>
      <c r="E16" s="203">
        <v>0</v>
      </c>
      <c r="F16" s="203">
        <v>0</v>
      </c>
      <c r="G16" s="203">
        <v>17.52</v>
      </c>
      <c r="H16" s="203">
        <v>0</v>
      </c>
      <c r="I16" s="203">
        <v>0</v>
      </c>
      <c r="J16" s="203">
        <v>15.17</v>
      </c>
      <c r="K16" s="203">
        <v>0</v>
      </c>
      <c r="L16" s="203">
        <v>2.0299999999999998</v>
      </c>
      <c r="M16" s="203">
        <v>0</v>
      </c>
      <c r="N16" s="203">
        <v>1.1000000000000001</v>
      </c>
      <c r="O16" s="203">
        <v>1.84</v>
      </c>
      <c r="P16" s="203">
        <v>1.76</v>
      </c>
      <c r="Q16" s="203">
        <v>0.19</v>
      </c>
      <c r="R16" s="203">
        <v>0.39</v>
      </c>
      <c r="S16" s="203">
        <v>0.24</v>
      </c>
      <c r="T16" s="203">
        <v>0</v>
      </c>
      <c r="U16" s="203">
        <v>12.1</v>
      </c>
      <c r="V16" s="203">
        <v>0.17</v>
      </c>
      <c r="W16" s="203">
        <v>0.42</v>
      </c>
      <c r="X16" s="203">
        <v>1.37</v>
      </c>
      <c r="Y16" s="203">
        <v>0</v>
      </c>
      <c r="Z16" s="203">
        <v>2.56</v>
      </c>
      <c r="AA16" s="203">
        <v>0.83</v>
      </c>
      <c r="AB16" s="203">
        <v>0</v>
      </c>
      <c r="AC16" s="203">
        <v>8.9700000000000006</v>
      </c>
      <c r="AD16" s="203">
        <v>0</v>
      </c>
      <c r="AE16" s="203">
        <v>0</v>
      </c>
      <c r="AF16" s="203">
        <v>0</v>
      </c>
      <c r="AG16" s="203">
        <v>26.52</v>
      </c>
      <c r="AH16" s="203">
        <v>0</v>
      </c>
      <c r="AI16" s="203">
        <v>26.52</v>
      </c>
      <c r="AJ16" s="203">
        <v>0</v>
      </c>
      <c r="AK16" s="203">
        <v>9.01</v>
      </c>
      <c r="AL16" s="203">
        <v>0</v>
      </c>
      <c r="AM16" s="203">
        <v>0</v>
      </c>
      <c r="AN16" s="203">
        <v>0</v>
      </c>
      <c r="AO16" s="203">
        <v>180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11.07</v>
      </c>
      <c r="E17" s="203">
        <v>0</v>
      </c>
      <c r="F17" s="203">
        <v>0</v>
      </c>
      <c r="G17" s="203">
        <v>17.52</v>
      </c>
      <c r="H17" s="203">
        <v>0</v>
      </c>
      <c r="I17" s="203">
        <v>0</v>
      </c>
      <c r="J17" s="203">
        <v>15.17</v>
      </c>
      <c r="K17" s="203">
        <v>5.96</v>
      </c>
      <c r="L17" s="203">
        <v>2.0299999999999998</v>
      </c>
      <c r="M17" s="203">
        <v>0</v>
      </c>
      <c r="N17" s="203">
        <v>1.1000000000000001</v>
      </c>
      <c r="O17" s="203">
        <v>1.84</v>
      </c>
      <c r="P17" s="203">
        <v>1.76</v>
      </c>
      <c r="Q17" s="203">
        <v>0.19</v>
      </c>
      <c r="R17" s="203">
        <v>0.39</v>
      </c>
      <c r="S17" s="203">
        <v>0.24</v>
      </c>
      <c r="T17" s="203">
        <v>0</v>
      </c>
      <c r="U17" s="203">
        <v>12.1</v>
      </c>
      <c r="V17" s="203">
        <v>0.17</v>
      </c>
      <c r="W17" s="203">
        <v>0.42</v>
      </c>
      <c r="X17" s="203">
        <v>1.37</v>
      </c>
      <c r="Y17" s="203">
        <v>0</v>
      </c>
      <c r="Z17" s="203">
        <v>2.56</v>
      </c>
      <c r="AA17" s="203">
        <v>0.83</v>
      </c>
      <c r="AB17" s="203">
        <v>0</v>
      </c>
      <c r="AC17" s="203">
        <v>8.9700000000000006</v>
      </c>
      <c r="AD17" s="203">
        <v>0</v>
      </c>
      <c r="AE17" s="203">
        <v>0</v>
      </c>
      <c r="AF17" s="203">
        <v>0</v>
      </c>
      <c r="AG17" s="203">
        <v>26.52</v>
      </c>
      <c r="AH17" s="203">
        <v>0</v>
      </c>
      <c r="AI17" s="203">
        <v>26.52</v>
      </c>
      <c r="AJ17" s="203">
        <v>0</v>
      </c>
      <c r="AK17" s="203">
        <v>9.01</v>
      </c>
      <c r="AL17" s="203">
        <v>0</v>
      </c>
      <c r="AM17" s="203">
        <v>0</v>
      </c>
      <c r="AN17" s="203">
        <v>0</v>
      </c>
      <c r="AO17" s="203">
        <v>180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11.07</v>
      </c>
      <c r="E18" s="203">
        <v>0</v>
      </c>
      <c r="F18" s="203">
        <v>0</v>
      </c>
      <c r="G18" s="203">
        <v>17.52</v>
      </c>
      <c r="H18" s="203">
        <v>0</v>
      </c>
      <c r="I18" s="203">
        <v>0</v>
      </c>
      <c r="J18" s="203">
        <v>15.17</v>
      </c>
      <c r="K18" s="203">
        <v>5.96</v>
      </c>
      <c r="L18" s="203">
        <v>2.0299999999999998</v>
      </c>
      <c r="M18" s="203">
        <v>0</v>
      </c>
      <c r="N18" s="203">
        <v>1.1000000000000001</v>
      </c>
      <c r="O18" s="203">
        <v>1.84</v>
      </c>
      <c r="P18" s="203">
        <v>1.76</v>
      </c>
      <c r="Q18" s="203">
        <v>0.19</v>
      </c>
      <c r="R18" s="203">
        <v>0.39</v>
      </c>
      <c r="S18" s="203">
        <v>0.24</v>
      </c>
      <c r="T18" s="203">
        <v>0</v>
      </c>
      <c r="U18" s="203">
        <v>12.1</v>
      </c>
      <c r="V18" s="203">
        <v>0.17</v>
      </c>
      <c r="W18" s="203">
        <v>0.42</v>
      </c>
      <c r="X18" s="203">
        <v>1.37</v>
      </c>
      <c r="Y18" s="203">
        <v>0</v>
      </c>
      <c r="Z18" s="203">
        <v>2.56</v>
      </c>
      <c r="AA18" s="203">
        <v>0.83</v>
      </c>
      <c r="AB18" s="203">
        <v>0</v>
      </c>
      <c r="AC18" s="203">
        <v>8.9700000000000006</v>
      </c>
      <c r="AD18" s="203">
        <v>0</v>
      </c>
      <c r="AE18" s="203">
        <v>0</v>
      </c>
      <c r="AF18" s="203">
        <v>0</v>
      </c>
      <c r="AG18" s="203">
        <v>26.52</v>
      </c>
      <c r="AH18" s="203">
        <v>0</v>
      </c>
      <c r="AI18" s="203">
        <v>26.52</v>
      </c>
      <c r="AJ18" s="203">
        <v>0</v>
      </c>
      <c r="AK18" s="203">
        <v>9.01</v>
      </c>
      <c r="AL18" s="203">
        <v>0</v>
      </c>
      <c r="AM18" s="203">
        <v>0</v>
      </c>
      <c r="AN18" s="203">
        <v>0</v>
      </c>
      <c r="AO18" s="203">
        <v>180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11.07</v>
      </c>
      <c r="E19" s="203">
        <v>0</v>
      </c>
      <c r="F19" s="203">
        <v>0</v>
      </c>
      <c r="G19" s="203">
        <v>17.52</v>
      </c>
      <c r="H19" s="203">
        <v>0</v>
      </c>
      <c r="I19" s="203">
        <v>0</v>
      </c>
      <c r="J19" s="203">
        <v>15.17</v>
      </c>
      <c r="K19" s="203">
        <v>34.5</v>
      </c>
      <c r="L19" s="203">
        <v>27.58</v>
      </c>
      <c r="M19" s="203">
        <v>0</v>
      </c>
      <c r="N19" s="203">
        <v>1.1000000000000001</v>
      </c>
      <c r="O19" s="203">
        <v>1.84</v>
      </c>
      <c r="P19" s="203">
        <v>1.76</v>
      </c>
      <c r="Q19" s="203">
        <v>4.1100000000000003</v>
      </c>
      <c r="R19" s="203">
        <v>7.88</v>
      </c>
      <c r="S19" s="203">
        <v>4.78</v>
      </c>
      <c r="T19" s="203">
        <v>0</v>
      </c>
      <c r="U19" s="203">
        <v>12.1</v>
      </c>
      <c r="V19" s="203">
        <v>3.66</v>
      </c>
      <c r="W19" s="203">
        <v>0.42</v>
      </c>
      <c r="X19" s="203">
        <v>1.37</v>
      </c>
      <c r="Y19" s="203">
        <v>0</v>
      </c>
      <c r="Z19" s="203">
        <v>2.56</v>
      </c>
      <c r="AA19" s="203">
        <v>0.83</v>
      </c>
      <c r="AB19" s="203">
        <v>0</v>
      </c>
      <c r="AC19" s="203">
        <v>8.9700000000000006</v>
      </c>
      <c r="AD19" s="203">
        <v>0</v>
      </c>
      <c r="AE19" s="203">
        <v>0</v>
      </c>
      <c r="AF19" s="203">
        <v>0</v>
      </c>
      <c r="AG19" s="203">
        <v>26.52</v>
      </c>
      <c r="AH19" s="203">
        <v>0</v>
      </c>
      <c r="AI19" s="203">
        <v>26.52</v>
      </c>
      <c r="AJ19" s="203">
        <v>0</v>
      </c>
      <c r="AK19" s="203">
        <v>9.01</v>
      </c>
      <c r="AL19" s="203">
        <v>0</v>
      </c>
      <c r="AM19" s="203">
        <v>0</v>
      </c>
      <c r="AN19" s="203">
        <v>0</v>
      </c>
      <c r="AO19" s="203">
        <v>180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11.07</v>
      </c>
      <c r="E20" s="203">
        <v>0</v>
      </c>
      <c r="F20" s="203">
        <v>0</v>
      </c>
      <c r="G20" s="203">
        <v>17.52</v>
      </c>
      <c r="H20" s="203">
        <v>0</v>
      </c>
      <c r="I20" s="203">
        <v>0</v>
      </c>
      <c r="J20" s="203">
        <v>15.17</v>
      </c>
      <c r="K20" s="203">
        <v>34.479999999999997</v>
      </c>
      <c r="L20" s="203">
        <v>27.58</v>
      </c>
      <c r="M20" s="203">
        <v>0</v>
      </c>
      <c r="N20" s="203">
        <v>1.1000000000000001</v>
      </c>
      <c r="O20" s="203">
        <v>1.84</v>
      </c>
      <c r="P20" s="203">
        <v>1.76</v>
      </c>
      <c r="Q20" s="203">
        <v>4.1100000000000003</v>
      </c>
      <c r="R20" s="203">
        <v>7.88</v>
      </c>
      <c r="S20" s="203">
        <v>4.78</v>
      </c>
      <c r="T20" s="203">
        <v>0</v>
      </c>
      <c r="U20" s="203">
        <v>12.1</v>
      </c>
      <c r="V20" s="203">
        <v>3.66</v>
      </c>
      <c r="W20" s="203">
        <v>0.42</v>
      </c>
      <c r="X20" s="203">
        <v>1.37</v>
      </c>
      <c r="Y20" s="203">
        <v>0</v>
      </c>
      <c r="Z20" s="203">
        <v>2.56</v>
      </c>
      <c r="AA20" s="203">
        <v>0.83</v>
      </c>
      <c r="AB20" s="203">
        <v>0</v>
      </c>
      <c r="AC20" s="203">
        <v>8.9700000000000006</v>
      </c>
      <c r="AD20" s="203">
        <v>0</v>
      </c>
      <c r="AE20" s="203">
        <v>0</v>
      </c>
      <c r="AF20" s="203">
        <v>0</v>
      </c>
      <c r="AG20" s="203">
        <v>26.52</v>
      </c>
      <c r="AH20" s="203">
        <v>0</v>
      </c>
      <c r="AI20" s="203">
        <v>26.52</v>
      </c>
      <c r="AJ20" s="203">
        <v>0</v>
      </c>
      <c r="AK20" s="203">
        <v>9.01</v>
      </c>
      <c r="AL20" s="203">
        <v>0</v>
      </c>
      <c r="AM20" s="203">
        <v>0</v>
      </c>
      <c r="AN20" s="203">
        <v>0</v>
      </c>
      <c r="AO20" s="203">
        <v>180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11.07</v>
      </c>
      <c r="E21" s="203">
        <v>0</v>
      </c>
      <c r="F21" s="203">
        <v>0</v>
      </c>
      <c r="G21" s="203">
        <v>17.52</v>
      </c>
      <c r="H21" s="203">
        <v>0</v>
      </c>
      <c r="I21" s="203">
        <v>0</v>
      </c>
      <c r="J21" s="203">
        <v>15.17</v>
      </c>
      <c r="K21" s="203">
        <v>34.479999999999997</v>
      </c>
      <c r="L21" s="203">
        <v>27.65</v>
      </c>
      <c r="M21" s="203">
        <v>0</v>
      </c>
      <c r="N21" s="203">
        <v>1.1000000000000001</v>
      </c>
      <c r="O21" s="203">
        <v>1.84</v>
      </c>
      <c r="P21" s="203">
        <v>1.76</v>
      </c>
      <c r="Q21" s="203">
        <v>4.1100000000000003</v>
      </c>
      <c r="R21" s="203">
        <v>7.88</v>
      </c>
      <c r="S21" s="203">
        <v>4.78</v>
      </c>
      <c r="T21" s="203">
        <v>0</v>
      </c>
      <c r="U21" s="203">
        <v>12.1</v>
      </c>
      <c r="V21" s="203">
        <v>3.66</v>
      </c>
      <c r="W21" s="203">
        <v>0.42</v>
      </c>
      <c r="X21" s="203">
        <v>1.37</v>
      </c>
      <c r="Y21" s="203">
        <v>0</v>
      </c>
      <c r="Z21" s="203">
        <v>2.56</v>
      </c>
      <c r="AA21" s="203">
        <v>0.83</v>
      </c>
      <c r="AB21" s="203">
        <v>0</v>
      </c>
      <c r="AC21" s="203">
        <v>8.9700000000000006</v>
      </c>
      <c r="AD21" s="203">
        <v>0</v>
      </c>
      <c r="AE21" s="203">
        <v>0</v>
      </c>
      <c r="AF21" s="203">
        <v>0</v>
      </c>
      <c r="AG21" s="203">
        <v>26.52</v>
      </c>
      <c r="AH21" s="203">
        <v>0</v>
      </c>
      <c r="AI21" s="203">
        <v>26.52</v>
      </c>
      <c r="AJ21" s="203">
        <v>0</v>
      </c>
      <c r="AK21" s="203">
        <v>0</v>
      </c>
      <c r="AL21" s="203">
        <v>0</v>
      </c>
      <c r="AM21" s="203">
        <v>0</v>
      </c>
      <c r="AN21" s="203">
        <v>0</v>
      </c>
      <c r="AO21" s="203">
        <v>180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11.07</v>
      </c>
      <c r="E22" s="203">
        <v>0</v>
      </c>
      <c r="F22" s="203">
        <v>0</v>
      </c>
      <c r="G22" s="203">
        <v>17.52</v>
      </c>
      <c r="H22" s="203">
        <v>0</v>
      </c>
      <c r="I22" s="203">
        <v>0</v>
      </c>
      <c r="J22" s="203">
        <v>15.17</v>
      </c>
      <c r="K22" s="203">
        <v>34.479999999999997</v>
      </c>
      <c r="L22" s="203">
        <v>27.65</v>
      </c>
      <c r="M22" s="203">
        <v>0</v>
      </c>
      <c r="N22" s="203">
        <v>1.1000000000000001</v>
      </c>
      <c r="O22" s="203">
        <v>1.84</v>
      </c>
      <c r="P22" s="203">
        <v>1.76</v>
      </c>
      <c r="Q22" s="203">
        <v>4.1100000000000003</v>
      </c>
      <c r="R22" s="203">
        <v>7.88</v>
      </c>
      <c r="S22" s="203">
        <v>4.78</v>
      </c>
      <c r="T22" s="203">
        <v>0</v>
      </c>
      <c r="U22" s="203">
        <v>12.1</v>
      </c>
      <c r="V22" s="203">
        <v>3.66</v>
      </c>
      <c r="W22" s="203">
        <v>0.42</v>
      </c>
      <c r="X22" s="203">
        <v>1.37</v>
      </c>
      <c r="Y22" s="203">
        <v>0</v>
      </c>
      <c r="Z22" s="203">
        <v>2.56</v>
      </c>
      <c r="AA22" s="203">
        <v>0.83</v>
      </c>
      <c r="AB22" s="203">
        <v>0</v>
      </c>
      <c r="AC22" s="203">
        <v>8.9700000000000006</v>
      </c>
      <c r="AD22" s="203">
        <v>0</v>
      </c>
      <c r="AE22" s="203">
        <v>0</v>
      </c>
      <c r="AF22" s="203">
        <v>0</v>
      </c>
      <c r="AG22" s="203">
        <v>26.52</v>
      </c>
      <c r="AH22" s="203">
        <v>0</v>
      </c>
      <c r="AI22" s="203">
        <v>26.52</v>
      </c>
      <c r="AJ22" s="203">
        <v>0</v>
      </c>
      <c r="AK22" s="203">
        <v>0</v>
      </c>
      <c r="AL22" s="203">
        <v>0</v>
      </c>
      <c r="AM22" s="203">
        <v>0</v>
      </c>
      <c r="AN22" s="203">
        <v>0</v>
      </c>
      <c r="AO22" s="203">
        <v>180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11.07</v>
      </c>
      <c r="E23" s="203">
        <v>0</v>
      </c>
      <c r="F23" s="203">
        <v>0</v>
      </c>
      <c r="G23" s="203">
        <v>17.52</v>
      </c>
      <c r="H23" s="203">
        <v>0</v>
      </c>
      <c r="I23" s="203">
        <v>0</v>
      </c>
      <c r="J23" s="203">
        <v>15.17</v>
      </c>
      <c r="K23" s="203">
        <v>34.479999999999997</v>
      </c>
      <c r="L23" s="203">
        <v>27.65</v>
      </c>
      <c r="M23" s="203">
        <v>0</v>
      </c>
      <c r="N23" s="203">
        <v>1.1000000000000001</v>
      </c>
      <c r="O23" s="203">
        <v>1.84</v>
      </c>
      <c r="P23" s="203">
        <v>1.76</v>
      </c>
      <c r="Q23" s="203">
        <v>4.1100000000000003</v>
      </c>
      <c r="R23" s="203">
        <v>7.88</v>
      </c>
      <c r="S23" s="203">
        <v>4.78</v>
      </c>
      <c r="T23" s="203">
        <v>0</v>
      </c>
      <c r="U23" s="203">
        <v>12.1</v>
      </c>
      <c r="V23" s="203">
        <v>3.66</v>
      </c>
      <c r="W23" s="203">
        <v>0.42</v>
      </c>
      <c r="X23" s="203">
        <v>1.37</v>
      </c>
      <c r="Y23" s="203">
        <v>0</v>
      </c>
      <c r="Z23" s="203">
        <v>2.56</v>
      </c>
      <c r="AA23" s="203">
        <v>0.83</v>
      </c>
      <c r="AB23" s="203">
        <v>0</v>
      </c>
      <c r="AC23" s="203">
        <v>8.9700000000000006</v>
      </c>
      <c r="AD23" s="203">
        <v>0</v>
      </c>
      <c r="AE23" s="203">
        <v>0</v>
      </c>
      <c r="AF23" s="203">
        <v>0</v>
      </c>
      <c r="AG23" s="203">
        <v>26.52</v>
      </c>
      <c r="AH23" s="203">
        <v>0</v>
      </c>
      <c r="AI23" s="203">
        <v>26.52</v>
      </c>
      <c r="AJ23" s="203">
        <v>0</v>
      </c>
      <c r="AK23" s="203">
        <v>9.01</v>
      </c>
      <c r="AL23" s="203">
        <v>0</v>
      </c>
      <c r="AM23" s="203">
        <v>0</v>
      </c>
      <c r="AN23" s="203">
        <v>0</v>
      </c>
      <c r="AO23" s="203">
        <v>180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11.07</v>
      </c>
      <c r="E24" s="203">
        <v>0</v>
      </c>
      <c r="F24" s="203">
        <v>0</v>
      </c>
      <c r="G24" s="203">
        <v>17.52</v>
      </c>
      <c r="H24" s="203">
        <v>0</v>
      </c>
      <c r="I24" s="203">
        <v>0</v>
      </c>
      <c r="J24" s="203">
        <v>15.17</v>
      </c>
      <c r="K24" s="203">
        <v>35.86</v>
      </c>
      <c r="L24" s="203">
        <v>27.81</v>
      </c>
      <c r="M24" s="203">
        <v>0</v>
      </c>
      <c r="N24" s="203">
        <v>1.1000000000000001</v>
      </c>
      <c r="O24" s="203">
        <v>1.84</v>
      </c>
      <c r="P24" s="203">
        <v>1.76</v>
      </c>
      <c r="Q24" s="203">
        <v>4.1100000000000003</v>
      </c>
      <c r="R24" s="203">
        <v>7.88</v>
      </c>
      <c r="S24" s="203">
        <v>4.78</v>
      </c>
      <c r="T24" s="203">
        <v>0</v>
      </c>
      <c r="U24" s="203">
        <v>12.1</v>
      </c>
      <c r="V24" s="203">
        <v>3.66</v>
      </c>
      <c r="W24" s="203">
        <v>0.42</v>
      </c>
      <c r="X24" s="203">
        <v>1.37</v>
      </c>
      <c r="Y24" s="203">
        <v>0</v>
      </c>
      <c r="Z24" s="203">
        <v>2.56</v>
      </c>
      <c r="AA24" s="203">
        <v>0.83</v>
      </c>
      <c r="AB24" s="203">
        <v>0</v>
      </c>
      <c r="AC24" s="203">
        <v>8.9700000000000006</v>
      </c>
      <c r="AD24" s="203">
        <v>0</v>
      </c>
      <c r="AE24" s="203">
        <v>0</v>
      </c>
      <c r="AF24" s="203">
        <v>0</v>
      </c>
      <c r="AG24" s="203">
        <v>26.52</v>
      </c>
      <c r="AH24" s="203">
        <v>0</v>
      </c>
      <c r="AI24" s="203">
        <v>26.52</v>
      </c>
      <c r="AJ24" s="203">
        <v>0</v>
      </c>
      <c r="AK24" s="203">
        <v>9.01</v>
      </c>
      <c r="AL24" s="203">
        <v>0</v>
      </c>
      <c r="AM24" s="203">
        <v>0</v>
      </c>
      <c r="AN24" s="203">
        <v>0</v>
      </c>
      <c r="AO24" s="203">
        <v>180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11.07</v>
      </c>
      <c r="E25" s="203">
        <v>0</v>
      </c>
      <c r="F25" s="203">
        <v>0</v>
      </c>
      <c r="G25" s="203">
        <v>17.52</v>
      </c>
      <c r="H25" s="203">
        <v>0</v>
      </c>
      <c r="I25" s="203">
        <v>0</v>
      </c>
      <c r="J25" s="203">
        <v>15.17</v>
      </c>
      <c r="K25" s="203">
        <v>35.85</v>
      </c>
      <c r="L25" s="203">
        <v>27.82</v>
      </c>
      <c r="M25" s="203">
        <v>0</v>
      </c>
      <c r="N25" s="203">
        <v>1.1000000000000001</v>
      </c>
      <c r="O25" s="203">
        <v>1.84</v>
      </c>
      <c r="P25" s="203">
        <v>1.76</v>
      </c>
      <c r="Q25" s="203">
        <v>4.1100000000000003</v>
      </c>
      <c r="R25" s="203">
        <v>7.88</v>
      </c>
      <c r="S25" s="203">
        <v>4.78</v>
      </c>
      <c r="T25" s="203">
        <v>0</v>
      </c>
      <c r="U25" s="203">
        <v>12.1</v>
      </c>
      <c r="V25" s="203">
        <v>3.66</v>
      </c>
      <c r="W25" s="203">
        <v>0.42</v>
      </c>
      <c r="X25" s="203">
        <v>1.37</v>
      </c>
      <c r="Y25" s="203">
        <v>0</v>
      </c>
      <c r="Z25" s="203">
        <v>2.56</v>
      </c>
      <c r="AA25" s="203">
        <v>0.83</v>
      </c>
      <c r="AB25" s="203">
        <v>0</v>
      </c>
      <c r="AC25" s="203">
        <v>8.9700000000000006</v>
      </c>
      <c r="AD25" s="203">
        <v>0</v>
      </c>
      <c r="AE25" s="203">
        <v>0</v>
      </c>
      <c r="AF25" s="203">
        <v>0</v>
      </c>
      <c r="AG25" s="203">
        <v>26.52</v>
      </c>
      <c r="AH25" s="203">
        <v>0</v>
      </c>
      <c r="AI25" s="203">
        <v>26.52</v>
      </c>
      <c r="AJ25" s="203">
        <v>0</v>
      </c>
      <c r="AK25" s="203">
        <v>9.01</v>
      </c>
      <c r="AL25" s="203">
        <v>0</v>
      </c>
      <c r="AM25" s="203">
        <v>0</v>
      </c>
      <c r="AN25" s="203">
        <v>0</v>
      </c>
      <c r="AO25" s="203">
        <v>180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11.07</v>
      </c>
      <c r="E26" s="203">
        <v>0</v>
      </c>
      <c r="F26" s="203">
        <v>0</v>
      </c>
      <c r="G26" s="203">
        <v>17.52</v>
      </c>
      <c r="H26" s="203">
        <v>0</v>
      </c>
      <c r="I26" s="203">
        <v>0</v>
      </c>
      <c r="J26" s="203">
        <v>15.17</v>
      </c>
      <c r="K26" s="203">
        <v>35.85</v>
      </c>
      <c r="L26" s="203">
        <v>26.17</v>
      </c>
      <c r="M26" s="203">
        <v>0</v>
      </c>
      <c r="N26" s="203">
        <v>1.1000000000000001</v>
      </c>
      <c r="O26" s="203">
        <v>1.84</v>
      </c>
      <c r="P26" s="203">
        <v>1.76</v>
      </c>
      <c r="Q26" s="203">
        <v>4.1100000000000003</v>
      </c>
      <c r="R26" s="203">
        <v>7.88</v>
      </c>
      <c r="S26" s="203">
        <v>4.78</v>
      </c>
      <c r="T26" s="203">
        <v>0</v>
      </c>
      <c r="U26" s="203">
        <v>12.1</v>
      </c>
      <c r="V26" s="203">
        <v>3.66</v>
      </c>
      <c r="W26" s="203">
        <v>0.42</v>
      </c>
      <c r="X26" s="203">
        <v>1.37</v>
      </c>
      <c r="Y26" s="203">
        <v>0</v>
      </c>
      <c r="Z26" s="203">
        <v>2.56</v>
      </c>
      <c r="AA26" s="203">
        <v>0.83</v>
      </c>
      <c r="AB26" s="203">
        <v>0</v>
      </c>
      <c r="AC26" s="203">
        <v>8.9700000000000006</v>
      </c>
      <c r="AD26" s="203">
        <v>0</v>
      </c>
      <c r="AE26" s="203">
        <v>0</v>
      </c>
      <c r="AF26" s="203">
        <v>0</v>
      </c>
      <c r="AG26" s="203">
        <v>26.52</v>
      </c>
      <c r="AH26" s="203">
        <v>0</v>
      </c>
      <c r="AI26" s="203">
        <v>26.52</v>
      </c>
      <c r="AJ26" s="203">
        <v>0</v>
      </c>
      <c r="AK26" s="203">
        <v>9.01</v>
      </c>
      <c r="AL26" s="203">
        <v>0</v>
      </c>
      <c r="AM26" s="203">
        <v>0</v>
      </c>
      <c r="AN26" s="203">
        <v>0</v>
      </c>
      <c r="AO26" s="203">
        <v>180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11.07</v>
      </c>
      <c r="E27" s="203">
        <v>0</v>
      </c>
      <c r="F27" s="203">
        <v>0</v>
      </c>
      <c r="G27" s="203">
        <v>17.52</v>
      </c>
      <c r="H27" s="203">
        <v>0</v>
      </c>
      <c r="I27" s="203">
        <v>0</v>
      </c>
      <c r="J27" s="203">
        <v>15.17</v>
      </c>
      <c r="K27" s="203">
        <v>49.14</v>
      </c>
      <c r="L27" s="203">
        <v>26.17</v>
      </c>
      <c r="M27" s="203">
        <v>0</v>
      </c>
      <c r="N27" s="203">
        <v>1.1000000000000001</v>
      </c>
      <c r="O27" s="203">
        <v>1.84</v>
      </c>
      <c r="P27" s="203">
        <v>1.76</v>
      </c>
      <c r="Q27" s="203">
        <v>0.25</v>
      </c>
      <c r="R27" s="203">
        <v>1.1299999999999999</v>
      </c>
      <c r="S27" s="203">
        <v>0.24</v>
      </c>
      <c r="T27" s="203">
        <v>0</v>
      </c>
      <c r="U27" s="203">
        <v>12.1</v>
      </c>
      <c r="V27" s="203">
        <v>0.17</v>
      </c>
      <c r="W27" s="203">
        <v>0.42</v>
      </c>
      <c r="X27" s="203">
        <v>1.37</v>
      </c>
      <c r="Y27" s="203">
        <v>0</v>
      </c>
      <c r="Z27" s="203">
        <v>2.56</v>
      </c>
      <c r="AA27" s="203">
        <v>0.83</v>
      </c>
      <c r="AB27" s="203">
        <v>0</v>
      </c>
      <c r="AC27" s="203">
        <v>8.9700000000000006</v>
      </c>
      <c r="AD27" s="203">
        <v>0</v>
      </c>
      <c r="AE27" s="203">
        <v>0</v>
      </c>
      <c r="AF27" s="203">
        <v>0</v>
      </c>
      <c r="AG27" s="203">
        <v>26.52</v>
      </c>
      <c r="AH27" s="203">
        <v>0</v>
      </c>
      <c r="AI27" s="203">
        <v>26.52</v>
      </c>
      <c r="AJ27" s="203">
        <v>0</v>
      </c>
      <c r="AK27" s="203">
        <v>0</v>
      </c>
      <c r="AL27" s="203">
        <v>0</v>
      </c>
      <c r="AM27" s="203">
        <v>0</v>
      </c>
      <c r="AN27" s="203">
        <v>0</v>
      </c>
      <c r="AO27" s="203">
        <v>57.6</v>
      </c>
      <c r="AP27" s="203">
        <v>79.2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11.07</v>
      </c>
      <c r="E28" s="203">
        <v>0</v>
      </c>
      <c r="F28" s="203">
        <v>0</v>
      </c>
      <c r="G28" s="203">
        <v>17.52</v>
      </c>
      <c r="H28" s="203">
        <v>0</v>
      </c>
      <c r="I28" s="203">
        <v>0</v>
      </c>
      <c r="J28" s="203">
        <v>15.17</v>
      </c>
      <c r="K28" s="203">
        <v>56.73</v>
      </c>
      <c r="L28" s="203">
        <v>26.17</v>
      </c>
      <c r="M28" s="203">
        <v>0</v>
      </c>
      <c r="N28" s="203">
        <v>1.1000000000000001</v>
      </c>
      <c r="O28" s="203">
        <v>1.84</v>
      </c>
      <c r="P28" s="203">
        <v>1.76</v>
      </c>
      <c r="Q28" s="203">
        <v>0.25</v>
      </c>
      <c r="R28" s="203">
        <v>1.1299999999999999</v>
      </c>
      <c r="S28" s="203">
        <v>0.24</v>
      </c>
      <c r="T28" s="203">
        <v>0</v>
      </c>
      <c r="U28" s="203">
        <v>12.1</v>
      </c>
      <c r="V28" s="203">
        <v>0.17</v>
      </c>
      <c r="W28" s="203">
        <v>0.42</v>
      </c>
      <c r="X28" s="203">
        <v>1.37</v>
      </c>
      <c r="Y28" s="203">
        <v>0</v>
      </c>
      <c r="Z28" s="203">
        <v>2.56</v>
      </c>
      <c r="AA28" s="203">
        <v>0.83</v>
      </c>
      <c r="AB28" s="203">
        <v>0</v>
      </c>
      <c r="AC28" s="203">
        <v>8.9700000000000006</v>
      </c>
      <c r="AD28" s="203">
        <v>0</v>
      </c>
      <c r="AE28" s="203">
        <v>0</v>
      </c>
      <c r="AF28" s="203">
        <v>0</v>
      </c>
      <c r="AG28" s="203">
        <v>26.52</v>
      </c>
      <c r="AH28" s="203">
        <v>0</v>
      </c>
      <c r="AI28" s="203">
        <v>26.52</v>
      </c>
      <c r="AJ28" s="203">
        <v>0</v>
      </c>
      <c r="AK28" s="203">
        <v>0</v>
      </c>
      <c r="AL28" s="203">
        <v>0</v>
      </c>
      <c r="AM28" s="203">
        <v>0</v>
      </c>
      <c r="AN28" s="203">
        <v>0</v>
      </c>
      <c r="AO28" s="203">
        <v>57.6</v>
      </c>
      <c r="AP28" s="203">
        <v>79.2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11.07</v>
      </c>
      <c r="E29" s="203">
        <v>0</v>
      </c>
      <c r="F29" s="203">
        <v>0</v>
      </c>
      <c r="G29" s="203">
        <v>17.52</v>
      </c>
      <c r="H29" s="203">
        <v>0</v>
      </c>
      <c r="I29" s="203">
        <v>0</v>
      </c>
      <c r="J29" s="203">
        <v>15.17</v>
      </c>
      <c r="K29" s="203">
        <v>5.96</v>
      </c>
      <c r="L29" s="203">
        <v>1.75</v>
      </c>
      <c r="M29" s="203">
        <v>0</v>
      </c>
      <c r="N29" s="203">
        <v>1.1000000000000001</v>
      </c>
      <c r="O29" s="203">
        <v>1.84</v>
      </c>
      <c r="P29" s="203">
        <v>1.76</v>
      </c>
      <c r="Q29" s="203">
        <v>0.19</v>
      </c>
      <c r="R29" s="203">
        <v>0.39</v>
      </c>
      <c r="S29" s="203">
        <v>0.24</v>
      </c>
      <c r="T29" s="203">
        <v>0</v>
      </c>
      <c r="U29" s="203">
        <v>12.1</v>
      </c>
      <c r="V29" s="203">
        <v>0.17</v>
      </c>
      <c r="W29" s="203">
        <v>0.42</v>
      </c>
      <c r="X29" s="203">
        <v>1.37</v>
      </c>
      <c r="Y29" s="203">
        <v>0</v>
      </c>
      <c r="Z29" s="203">
        <v>2.56</v>
      </c>
      <c r="AA29" s="203">
        <v>0.83</v>
      </c>
      <c r="AB29" s="203">
        <v>0</v>
      </c>
      <c r="AC29" s="203">
        <v>8.9700000000000006</v>
      </c>
      <c r="AD29" s="203">
        <v>0</v>
      </c>
      <c r="AE29" s="203">
        <v>0</v>
      </c>
      <c r="AF29" s="203">
        <v>0</v>
      </c>
      <c r="AG29" s="203">
        <v>26.52</v>
      </c>
      <c r="AH29" s="203">
        <v>0</v>
      </c>
      <c r="AI29" s="203">
        <v>26.52</v>
      </c>
      <c r="AJ29" s="203">
        <v>0</v>
      </c>
      <c r="AK29" s="203">
        <v>9.01</v>
      </c>
      <c r="AL29" s="203">
        <v>0</v>
      </c>
      <c r="AM29" s="203">
        <v>0</v>
      </c>
      <c r="AN29" s="203">
        <v>0</v>
      </c>
      <c r="AO29" s="203">
        <v>57.6</v>
      </c>
      <c r="AP29" s="203">
        <v>79.2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11.07</v>
      </c>
      <c r="E30" s="203">
        <v>0</v>
      </c>
      <c r="F30" s="203">
        <v>0</v>
      </c>
      <c r="G30" s="203">
        <v>17.52</v>
      </c>
      <c r="H30" s="203">
        <v>0</v>
      </c>
      <c r="I30" s="203">
        <v>0</v>
      </c>
      <c r="J30" s="203">
        <v>15.17</v>
      </c>
      <c r="K30" s="203">
        <v>5.96</v>
      </c>
      <c r="L30" s="203">
        <v>1.75</v>
      </c>
      <c r="M30" s="203">
        <v>0</v>
      </c>
      <c r="N30" s="203">
        <v>1.1000000000000001</v>
      </c>
      <c r="O30" s="203">
        <v>1.84</v>
      </c>
      <c r="P30" s="203">
        <v>1.76</v>
      </c>
      <c r="Q30" s="203">
        <v>0.19</v>
      </c>
      <c r="R30" s="203">
        <v>0.39</v>
      </c>
      <c r="S30" s="203">
        <v>0.24</v>
      </c>
      <c r="T30" s="203">
        <v>0</v>
      </c>
      <c r="U30" s="203">
        <v>12.1</v>
      </c>
      <c r="V30" s="203">
        <v>0.17</v>
      </c>
      <c r="W30" s="203">
        <v>0.42</v>
      </c>
      <c r="X30" s="203">
        <v>1.37</v>
      </c>
      <c r="Y30" s="203">
        <v>0</v>
      </c>
      <c r="Z30" s="203">
        <v>2.56</v>
      </c>
      <c r="AA30" s="203">
        <v>0.83</v>
      </c>
      <c r="AB30" s="203">
        <v>0</v>
      </c>
      <c r="AC30" s="203">
        <v>8.9700000000000006</v>
      </c>
      <c r="AD30" s="203">
        <v>0</v>
      </c>
      <c r="AE30" s="203">
        <v>0</v>
      </c>
      <c r="AF30" s="203">
        <v>0</v>
      </c>
      <c r="AG30" s="203">
        <v>26.52</v>
      </c>
      <c r="AH30" s="203">
        <v>0</v>
      </c>
      <c r="AI30" s="203">
        <v>26.52</v>
      </c>
      <c r="AJ30" s="203">
        <v>0</v>
      </c>
      <c r="AK30" s="203">
        <v>9.01</v>
      </c>
      <c r="AL30" s="203">
        <v>0</v>
      </c>
      <c r="AM30" s="203">
        <v>0</v>
      </c>
      <c r="AN30" s="203">
        <v>0</v>
      </c>
      <c r="AO30" s="203">
        <v>57.6</v>
      </c>
      <c r="AP30" s="203">
        <v>79.2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11.02</v>
      </c>
      <c r="E31" s="203">
        <v>0</v>
      </c>
      <c r="F31" s="203">
        <v>0</v>
      </c>
      <c r="G31" s="203">
        <v>17.52</v>
      </c>
      <c r="H31" s="203">
        <v>0</v>
      </c>
      <c r="I31" s="203">
        <v>0</v>
      </c>
      <c r="J31" s="203">
        <v>15.17</v>
      </c>
      <c r="K31" s="203">
        <v>5.96</v>
      </c>
      <c r="L31" s="203">
        <v>10.57</v>
      </c>
      <c r="M31" s="203">
        <v>0</v>
      </c>
      <c r="N31" s="203">
        <v>1.1000000000000001</v>
      </c>
      <c r="O31" s="203">
        <v>1.84</v>
      </c>
      <c r="P31" s="203">
        <v>1.76</v>
      </c>
      <c r="Q31" s="203">
        <v>0.19</v>
      </c>
      <c r="R31" s="203">
        <v>0.39</v>
      </c>
      <c r="S31" s="203">
        <v>0.24</v>
      </c>
      <c r="T31" s="203">
        <v>0</v>
      </c>
      <c r="U31" s="203">
        <v>12.1</v>
      </c>
      <c r="V31" s="203">
        <v>0.17</v>
      </c>
      <c r="W31" s="203">
        <v>0.42</v>
      </c>
      <c r="X31" s="203">
        <v>1.37</v>
      </c>
      <c r="Y31" s="203">
        <v>0</v>
      </c>
      <c r="Z31" s="203">
        <v>2.56</v>
      </c>
      <c r="AA31" s="203">
        <v>0.83</v>
      </c>
      <c r="AB31" s="203">
        <v>0</v>
      </c>
      <c r="AC31" s="203">
        <v>8.9700000000000006</v>
      </c>
      <c r="AD31" s="203">
        <v>0</v>
      </c>
      <c r="AE31" s="203">
        <v>0</v>
      </c>
      <c r="AF31" s="203">
        <v>0</v>
      </c>
      <c r="AG31" s="203">
        <v>26.52</v>
      </c>
      <c r="AH31" s="203">
        <v>0</v>
      </c>
      <c r="AI31" s="203">
        <v>26.52</v>
      </c>
      <c r="AJ31" s="203">
        <v>0</v>
      </c>
      <c r="AK31" s="203">
        <v>9.01</v>
      </c>
      <c r="AL31" s="203">
        <v>0</v>
      </c>
      <c r="AM31" s="203">
        <v>0</v>
      </c>
      <c r="AN31" s="203">
        <v>0</v>
      </c>
      <c r="AO31" s="203">
        <v>57.6</v>
      </c>
      <c r="AP31" s="203">
        <v>79.2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11.02</v>
      </c>
      <c r="E32" s="203">
        <v>0</v>
      </c>
      <c r="F32" s="203">
        <v>0</v>
      </c>
      <c r="G32" s="203">
        <v>17.52</v>
      </c>
      <c r="H32" s="203">
        <v>0</v>
      </c>
      <c r="I32" s="203">
        <v>0</v>
      </c>
      <c r="J32" s="203">
        <v>15.17</v>
      </c>
      <c r="K32" s="203">
        <v>5.96</v>
      </c>
      <c r="L32" s="203">
        <v>0</v>
      </c>
      <c r="M32" s="203">
        <v>0</v>
      </c>
      <c r="N32" s="203">
        <v>1.1000000000000001</v>
      </c>
      <c r="O32" s="203">
        <v>1.84</v>
      </c>
      <c r="P32" s="203">
        <v>1.76</v>
      </c>
      <c r="Q32" s="203">
        <v>0.19</v>
      </c>
      <c r="R32" s="203">
        <v>0.39</v>
      </c>
      <c r="S32" s="203">
        <v>0.24</v>
      </c>
      <c r="T32" s="203">
        <v>0</v>
      </c>
      <c r="U32" s="203">
        <v>12.1</v>
      </c>
      <c r="V32" s="203">
        <v>0.17</v>
      </c>
      <c r="W32" s="203">
        <v>0.42</v>
      </c>
      <c r="X32" s="203">
        <v>1.37</v>
      </c>
      <c r="Y32" s="203">
        <v>0</v>
      </c>
      <c r="Z32" s="203">
        <v>2.56</v>
      </c>
      <c r="AA32" s="203">
        <v>0.83</v>
      </c>
      <c r="AB32" s="203">
        <v>0</v>
      </c>
      <c r="AC32" s="203">
        <v>8.9700000000000006</v>
      </c>
      <c r="AD32" s="203">
        <v>0</v>
      </c>
      <c r="AE32" s="203">
        <v>0</v>
      </c>
      <c r="AF32" s="203">
        <v>0</v>
      </c>
      <c r="AG32" s="203">
        <v>26.52</v>
      </c>
      <c r="AH32" s="203">
        <v>0</v>
      </c>
      <c r="AI32" s="203">
        <v>26.52</v>
      </c>
      <c r="AJ32" s="203">
        <v>0</v>
      </c>
      <c r="AK32" s="203">
        <v>9.01</v>
      </c>
      <c r="AL32" s="203">
        <v>0</v>
      </c>
      <c r="AM32" s="203">
        <v>0</v>
      </c>
      <c r="AN32" s="203">
        <v>0</v>
      </c>
      <c r="AO32" s="203">
        <v>57.6</v>
      </c>
      <c r="AP32" s="203">
        <v>79.2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11.02</v>
      </c>
      <c r="E33" s="203">
        <v>0</v>
      </c>
      <c r="F33" s="203">
        <v>0</v>
      </c>
      <c r="G33" s="203">
        <v>17.52</v>
      </c>
      <c r="H33" s="203">
        <v>0</v>
      </c>
      <c r="I33" s="203">
        <v>0</v>
      </c>
      <c r="J33" s="203">
        <v>15.17</v>
      </c>
      <c r="K33" s="203">
        <v>63.81</v>
      </c>
      <c r="L33" s="203">
        <v>13.99</v>
      </c>
      <c r="M33" s="203">
        <v>0</v>
      </c>
      <c r="N33" s="203">
        <v>1.1000000000000001</v>
      </c>
      <c r="O33" s="203">
        <v>1.84</v>
      </c>
      <c r="P33" s="203">
        <v>1.76</v>
      </c>
      <c r="Q33" s="203">
        <v>4.1100000000000003</v>
      </c>
      <c r="R33" s="203">
        <v>7.88</v>
      </c>
      <c r="S33" s="203">
        <v>4.78</v>
      </c>
      <c r="T33" s="203">
        <v>0</v>
      </c>
      <c r="U33" s="203">
        <v>12.1</v>
      </c>
      <c r="V33" s="203">
        <v>3.66</v>
      </c>
      <c r="W33" s="203">
        <v>0.42</v>
      </c>
      <c r="X33" s="203">
        <v>1.37</v>
      </c>
      <c r="Y33" s="203">
        <v>0</v>
      </c>
      <c r="Z33" s="203">
        <v>2.56</v>
      </c>
      <c r="AA33" s="203">
        <v>0.83</v>
      </c>
      <c r="AB33" s="203">
        <v>0</v>
      </c>
      <c r="AC33" s="203">
        <v>8.9700000000000006</v>
      </c>
      <c r="AD33" s="203">
        <v>0</v>
      </c>
      <c r="AE33" s="203">
        <v>0</v>
      </c>
      <c r="AF33" s="203">
        <v>0</v>
      </c>
      <c r="AG33" s="203">
        <v>26.52</v>
      </c>
      <c r="AH33" s="203">
        <v>0</v>
      </c>
      <c r="AI33" s="203">
        <v>26.52</v>
      </c>
      <c r="AJ33" s="203">
        <v>0</v>
      </c>
      <c r="AK33" s="203">
        <v>9.01</v>
      </c>
      <c r="AL33" s="203">
        <v>0</v>
      </c>
      <c r="AM33" s="203">
        <v>0</v>
      </c>
      <c r="AN33" s="203">
        <v>0</v>
      </c>
      <c r="AO33" s="203">
        <v>57.6</v>
      </c>
      <c r="AP33" s="203">
        <v>79.2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11.02</v>
      </c>
      <c r="E34" s="203">
        <v>0</v>
      </c>
      <c r="F34" s="203">
        <v>0</v>
      </c>
      <c r="G34" s="203">
        <v>17.52</v>
      </c>
      <c r="H34" s="203">
        <v>0</v>
      </c>
      <c r="I34" s="203">
        <v>0</v>
      </c>
      <c r="J34" s="203">
        <v>15.17</v>
      </c>
      <c r="K34" s="203">
        <v>56.84</v>
      </c>
      <c r="L34" s="203">
        <v>15.67</v>
      </c>
      <c r="M34" s="203">
        <v>0</v>
      </c>
      <c r="N34" s="203">
        <v>1.1000000000000001</v>
      </c>
      <c r="O34" s="203">
        <v>1.84</v>
      </c>
      <c r="P34" s="203">
        <v>1.76</v>
      </c>
      <c r="Q34" s="203">
        <v>4.1100000000000003</v>
      </c>
      <c r="R34" s="203">
        <v>7.88</v>
      </c>
      <c r="S34" s="203">
        <v>4.78</v>
      </c>
      <c r="T34" s="203">
        <v>0</v>
      </c>
      <c r="U34" s="203">
        <v>12.1</v>
      </c>
      <c r="V34" s="203">
        <v>3.66</v>
      </c>
      <c r="W34" s="203">
        <v>0.42</v>
      </c>
      <c r="X34" s="203">
        <v>1.37</v>
      </c>
      <c r="Y34" s="203">
        <v>0</v>
      </c>
      <c r="Z34" s="203">
        <v>2.56</v>
      </c>
      <c r="AA34" s="203">
        <v>0.83</v>
      </c>
      <c r="AB34" s="203">
        <v>0</v>
      </c>
      <c r="AC34" s="203">
        <v>8.9700000000000006</v>
      </c>
      <c r="AD34" s="203">
        <v>0</v>
      </c>
      <c r="AE34" s="203">
        <v>0</v>
      </c>
      <c r="AF34" s="203">
        <v>0</v>
      </c>
      <c r="AG34" s="203">
        <v>26.52</v>
      </c>
      <c r="AH34" s="203">
        <v>0</v>
      </c>
      <c r="AI34" s="203">
        <v>26.52</v>
      </c>
      <c r="AJ34" s="203">
        <v>0</v>
      </c>
      <c r="AK34" s="203">
        <v>9.01</v>
      </c>
      <c r="AL34" s="203">
        <v>0</v>
      </c>
      <c r="AM34" s="203">
        <v>0</v>
      </c>
      <c r="AN34" s="203">
        <v>0</v>
      </c>
      <c r="AO34" s="203">
        <v>57.6</v>
      </c>
      <c r="AP34" s="203">
        <v>79.2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11.02</v>
      </c>
      <c r="E35" s="203">
        <v>0</v>
      </c>
      <c r="F35" s="203">
        <v>0</v>
      </c>
      <c r="G35" s="203">
        <v>17.52</v>
      </c>
      <c r="H35" s="203">
        <v>0</v>
      </c>
      <c r="I35" s="203">
        <v>0</v>
      </c>
      <c r="J35" s="203">
        <v>15.17</v>
      </c>
      <c r="K35" s="203">
        <v>65.430000000000007</v>
      </c>
      <c r="L35" s="203">
        <v>20.78</v>
      </c>
      <c r="M35" s="203">
        <v>0</v>
      </c>
      <c r="N35" s="203">
        <v>1.1000000000000001</v>
      </c>
      <c r="O35" s="203">
        <v>1.84</v>
      </c>
      <c r="P35" s="203">
        <v>1.76</v>
      </c>
      <c r="Q35" s="203">
        <v>4.1100000000000003</v>
      </c>
      <c r="R35" s="203">
        <v>7.88</v>
      </c>
      <c r="S35" s="203">
        <v>4.78</v>
      </c>
      <c r="T35" s="203">
        <v>0</v>
      </c>
      <c r="U35" s="203">
        <v>12.46</v>
      </c>
      <c r="V35" s="203">
        <v>2.86</v>
      </c>
      <c r="W35" s="203">
        <v>0.42</v>
      </c>
      <c r="X35" s="203">
        <v>1.37</v>
      </c>
      <c r="Y35" s="203">
        <v>0</v>
      </c>
      <c r="Z35" s="203">
        <v>37.909999999999997</v>
      </c>
      <c r="AA35" s="203">
        <v>11.35</v>
      </c>
      <c r="AB35" s="203">
        <v>0</v>
      </c>
      <c r="AC35" s="203">
        <v>8.9700000000000006</v>
      </c>
      <c r="AD35" s="203">
        <v>0</v>
      </c>
      <c r="AE35" s="203">
        <v>0</v>
      </c>
      <c r="AF35" s="203">
        <v>0</v>
      </c>
      <c r="AG35" s="203">
        <v>26.52</v>
      </c>
      <c r="AH35" s="203">
        <v>0</v>
      </c>
      <c r="AI35" s="203">
        <v>26.52</v>
      </c>
      <c r="AJ35" s="203">
        <v>0</v>
      </c>
      <c r="AK35" s="203">
        <v>9.01</v>
      </c>
      <c r="AL35" s="203">
        <v>0</v>
      </c>
      <c r="AM35" s="203">
        <v>0</v>
      </c>
      <c r="AN35" s="203">
        <v>0</v>
      </c>
      <c r="AO35" s="203">
        <v>57.6</v>
      </c>
      <c r="AP35" s="203">
        <v>79.2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11.02</v>
      </c>
      <c r="E36" s="203">
        <v>0</v>
      </c>
      <c r="F36" s="203">
        <v>0</v>
      </c>
      <c r="G36" s="203">
        <v>17.52</v>
      </c>
      <c r="H36" s="203">
        <v>0</v>
      </c>
      <c r="I36" s="203">
        <v>0</v>
      </c>
      <c r="J36" s="203">
        <v>15.17</v>
      </c>
      <c r="K36" s="203">
        <v>76.459999999999994</v>
      </c>
      <c r="L36" s="203">
        <v>20.78</v>
      </c>
      <c r="M36" s="203">
        <v>0</v>
      </c>
      <c r="N36" s="203">
        <v>1.1000000000000001</v>
      </c>
      <c r="O36" s="203">
        <v>1.84</v>
      </c>
      <c r="P36" s="203">
        <v>1.76</v>
      </c>
      <c r="Q36" s="203">
        <v>2.17</v>
      </c>
      <c r="R36" s="203">
        <v>5.24</v>
      </c>
      <c r="S36" s="203">
        <v>3.26</v>
      </c>
      <c r="T36" s="203">
        <v>0</v>
      </c>
      <c r="U36" s="203">
        <v>12.2</v>
      </c>
      <c r="V36" s="203">
        <v>3.66</v>
      </c>
      <c r="W36" s="203">
        <v>0.42</v>
      </c>
      <c r="X36" s="203">
        <v>1.37</v>
      </c>
      <c r="Y36" s="203">
        <v>0</v>
      </c>
      <c r="Z36" s="203">
        <v>37.909999999999997</v>
      </c>
      <c r="AA36" s="203">
        <v>11.35</v>
      </c>
      <c r="AB36" s="203">
        <v>0</v>
      </c>
      <c r="AC36" s="203">
        <v>8.9700000000000006</v>
      </c>
      <c r="AD36" s="203">
        <v>0</v>
      </c>
      <c r="AE36" s="203">
        <v>0</v>
      </c>
      <c r="AF36" s="203">
        <v>0</v>
      </c>
      <c r="AG36" s="203">
        <v>26.52</v>
      </c>
      <c r="AH36" s="203">
        <v>0</v>
      </c>
      <c r="AI36" s="203">
        <v>26.52</v>
      </c>
      <c r="AJ36" s="203">
        <v>0</v>
      </c>
      <c r="AK36" s="203">
        <v>9.01</v>
      </c>
      <c r="AL36" s="203">
        <v>0</v>
      </c>
      <c r="AM36" s="203">
        <v>0</v>
      </c>
      <c r="AN36" s="203">
        <v>0</v>
      </c>
      <c r="AO36" s="203">
        <v>57.6</v>
      </c>
      <c r="AP36" s="203">
        <v>79.2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11.02</v>
      </c>
      <c r="E37" s="203">
        <v>0</v>
      </c>
      <c r="F37" s="203">
        <v>0</v>
      </c>
      <c r="G37" s="203">
        <v>17.52</v>
      </c>
      <c r="H37" s="203">
        <v>0</v>
      </c>
      <c r="I37" s="203">
        <v>0</v>
      </c>
      <c r="J37" s="203">
        <v>15.17</v>
      </c>
      <c r="K37" s="203">
        <v>76.459999999999994</v>
      </c>
      <c r="L37" s="203">
        <v>20.78</v>
      </c>
      <c r="M37" s="203">
        <v>0</v>
      </c>
      <c r="N37" s="203">
        <v>1.1000000000000001</v>
      </c>
      <c r="O37" s="203">
        <v>1.84</v>
      </c>
      <c r="P37" s="203">
        <v>1.76</v>
      </c>
      <c r="Q37" s="203">
        <v>2.4</v>
      </c>
      <c r="R37" s="203">
        <v>5.24</v>
      </c>
      <c r="S37" s="203">
        <v>3.26</v>
      </c>
      <c r="T37" s="203">
        <v>0</v>
      </c>
      <c r="U37" s="203">
        <v>12.2</v>
      </c>
      <c r="V37" s="203">
        <v>3.66</v>
      </c>
      <c r="W37" s="203">
        <v>0.42</v>
      </c>
      <c r="X37" s="203">
        <v>1.37</v>
      </c>
      <c r="Y37" s="203">
        <v>0</v>
      </c>
      <c r="Z37" s="203">
        <v>37.909999999999997</v>
      </c>
      <c r="AA37" s="203">
        <v>11.35</v>
      </c>
      <c r="AB37" s="203">
        <v>0</v>
      </c>
      <c r="AC37" s="203">
        <v>8.9700000000000006</v>
      </c>
      <c r="AD37" s="203">
        <v>0</v>
      </c>
      <c r="AE37" s="203">
        <v>0</v>
      </c>
      <c r="AF37" s="203">
        <v>0</v>
      </c>
      <c r="AG37" s="203">
        <v>26.52</v>
      </c>
      <c r="AH37" s="203">
        <v>0</v>
      </c>
      <c r="AI37" s="203">
        <v>26.52</v>
      </c>
      <c r="AJ37" s="203">
        <v>0</v>
      </c>
      <c r="AK37" s="203">
        <v>9.01</v>
      </c>
      <c r="AL37" s="203">
        <v>0</v>
      </c>
      <c r="AM37" s="203">
        <v>0</v>
      </c>
      <c r="AN37" s="203">
        <v>0</v>
      </c>
      <c r="AO37" s="203">
        <v>57.6</v>
      </c>
      <c r="AP37" s="203">
        <v>79.2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11.02</v>
      </c>
      <c r="E38" s="203">
        <v>0</v>
      </c>
      <c r="F38" s="203">
        <v>0</v>
      </c>
      <c r="G38" s="203">
        <v>17.52</v>
      </c>
      <c r="H38" s="203">
        <v>0</v>
      </c>
      <c r="I38" s="203">
        <v>0</v>
      </c>
      <c r="J38" s="203">
        <v>15.17</v>
      </c>
      <c r="K38" s="203">
        <v>76.459999999999994</v>
      </c>
      <c r="L38" s="203">
        <v>20.78</v>
      </c>
      <c r="M38" s="203">
        <v>0</v>
      </c>
      <c r="N38" s="203">
        <v>1.1000000000000001</v>
      </c>
      <c r="O38" s="203">
        <v>1.84</v>
      </c>
      <c r="P38" s="203">
        <v>1.76</v>
      </c>
      <c r="Q38" s="203">
        <v>2.4</v>
      </c>
      <c r="R38" s="203">
        <v>5.24</v>
      </c>
      <c r="S38" s="203">
        <v>3.26</v>
      </c>
      <c r="T38" s="203">
        <v>0</v>
      </c>
      <c r="U38" s="203">
        <v>12.2</v>
      </c>
      <c r="V38" s="203">
        <v>3.66</v>
      </c>
      <c r="W38" s="203">
        <v>0.42</v>
      </c>
      <c r="X38" s="203">
        <v>1.37</v>
      </c>
      <c r="Y38" s="203">
        <v>0</v>
      </c>
      <c r="Z38" s="203">
        <v>37.909999999999997</v>
      </c>
      <c r="AA38" s="203">
        <v>11.35</v>
      </c>
      <c r="AB38" s="203">
        <v>0</v>
      </c>
      <c r="AC38" s="203">
        <v>8.9700000000000006</v>
      </c>
      <c r="AD38" s="203">
        <v>0</v>
      </c>
      <c r="AE38" s="203">
        <v>0</v>
      </c>
      <c r="AF38" s="203">
        <v>0</v>
      </c>
      <c r="AG38" s="203">
        <v>26.52</v>
      </c>
      <c r="AH38" s="203">
        <v>0</v>
      </c>
      <c r="AI38" s="203">
        <v>26.52</v>
      </c>
      <c r="AJ38" s="203">
        <v>0</v>
      </c>
      <c r="AK38" s="203">
        <v>9.01</v>
      </c>
      <c r="AL38" s="203">
        <v>0</v>
      </c>
      <c r="AM38" s="203">
        <v>0</v>
      </c>
      <c r="AN38" s="203">
        <v>0</v>
      </c>
      <c r="AO38" s="203">
        <v>57.6</v>
      </c>
      <c r="AP38" s="203">
        <v>79.2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11.02</v>
      </c>
      <c r="E39" s="203">
        <v>0</v>
      </c>
      <c r="F39" s="203">
        <v>0</v>
      </c>
      <c r="G39" s="203">
        <v>17.52</v>
      </c>
      <c r="H39" s="203">
        <v>0</v>
      </c>
      <c r="I39" s="203">
        <v>0</v>
      </c>
      <c r="J39" s="203">
        <v>15.17</v>
      </c>
      <c r="K39" s="203">
        <v>76.459999999999994</v>
      </c>
      <c r="L39" s="203">
        <v>24.07</v>
      </c>
      <c r="M39" s="203">
        <v>0</v>
      </c>
      <c r="N39" s="203">
        <v>1.1000000000000001</v>
      </c>
      <c r="O39" s="203">
        <v>1.84</v>
      </c>
      <c r="P39" s="203">
        <v>1.76</v>
      </c>
      <c r="Q39" s="203">
        <v>2.4</v>
      </c>
      <c r="R39" s="203">
        <v>5.24</v>
      </c>
      <c r="S39" s="203">
        <v>2.52</v>
      </c>
      <c r="T39" s="203">
        <v>0</v>
      </c>
      <c r="U39" s="203">
        <v>12.62</v>
      </c>
      <c r="V39" s="203">
        <v>3.66</v>
      </c>
      <c r="W39" s="203">
        <v>0.42</v>
      </c>
      <c r="X39" s="203">
        <v>1.37</v>
      </c>
      <c r="Y39" s="203">
        <v>0</v>
      </c>
      <c r="Z39" s="203">
        <v>37.909999999999997</v>
      </c>
      <c r="AA39" s="203">
        <v>11.35</v>
      </c>
      <c r="AB39" s="203">
        <v>0</v>
      </c>
      <c r="AC39" s="203">
        <v>8.9700000000000006</v>
      </c>
      <c r="AD39" s="203">
        <v>0</v>
      </c>
      <c r="AE39" s="203">
        <v>0</v>
      </c>
      <c r="AF39" s="203">
        <v>0</v>
      </c>
      <c r="AG39" s="203">
        <v>26.52</v>
      </c>
      <c r="AH39" s="203">
        <v>0</v>
      </c>
      <c r="AI39" s="203">
        <v>26.52</v>
      </c>
      <c r="AJ39" s="203">
        <v>0</v>
      </c>
      <c r="AK39" s="203">
        <v>9.01</v>
      </c>
      <c r="AL39" s="203">
        <v>0</v>
      </c>
      <c r="AM39" s="203">
        <v>0</v>
      </c>
      <c r="AN39" s="203">
        <v>0</v>
      </c>
      <c r="AO39" s="203">
        <v>57.6</v>
      </c>
      <c r="AP39" s="203">
        <v>79.2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11.02</v>
      </c>
      <c r="E40" s="203">
        <v>0</v>
      </c>
      <c r="F40" s="203">
        <v>0</v>
      </c>
      <c r="G40" s="203">
        <v>17.52</v>
      </c>
      <c r="H40" s="203">
        <v>0</v>
      </c>
      <c r="I40" s="203">
        <v>0</v>
      </c>
      <c r="J40" s="203">
        <v>15.17</v>
      </c>
      <c r="K40" s="203">
        <v>76.459999999999994</v>
      </c>
      <c r="L40" s="203">
        <v>24.07</v>
      </c>
      <c r="M40" s="203">
        <v>0</v>
      </c>
      <c r="N40" s="203">
        <v>1.1000000000000001</v>
      </c>
      <c r="O40" s="203">
        <v>1.84</v>
      </c>
      <c r="P40" s="203">
        <v>1.76</v>
      </c>
      <c r="Q40" s="203">
        <v>2.4</v>
      </c>
      <c r="R40" s="203">
        <v>5.24</v>
      </c>
      <c r="S40" s="203">
        <v>2.52</v>
      </c>
      <c r="T40" s="203">
        <v>0</v>
      </c>
      <c r="U40" s="203">
        <v>12.62</v>
      </c>
      <c r="V40" s="203">
        <v>3.66</v>
      </c>
      <c r="W40" s="203">
        <v>0.42</v>
      </c>
      <c r="X40" s="203">
        <v>1.37</v>
      </c>
      <c r="Y40" s="203">
        <v>0</v>
      </c>
      <c r="Z40" s="203">
        <v>37.909999999999997</v>
      </c>
      <c r="AA40" s="203">
        <v>11.35</v>
      </c>
      <c r="AB40" s="203">
        <v>0</v>
      </c>
      <c r="AC40" s="203">
        <v>8.9700000000000006</v>
      </c>
      <c r="AD40" s="203">
        <v>0</v>
      </c>
      <c r="AE40" s="203">
        <v>0</v>
      </c>
      <c r="AF40" s="203">
        <v>0</v>
      </c>
      <c r="AG40" s="203">
        <v>26.52</v>
      </c>
      <c r="AH40" s="203">
        <v>0</v>
      </c>
      <c r="AI40" s="203">
        <v>26.52</v>
      </c>
      <c r="AJ40" s="203">
        <v>0</v>
      </c>
      <c r="AK40" s="203">
        <v>9.01</v>
      </c>
      <c r="AL40" s="203">
        <v>0</v>
      </c>
      <c r="AM40" s="203">
        <v>0</v>
      </c>
      <c r="AN40" s="203">
        <v>0</v>
      </c>
      <c r="AO40" s="203">
        <v>57.6</v>
      </c>
      <c r="AP40" s="203">
        <v>79.2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10.99</v>
      </c>
      <c r="E41" s="203">
        <v>0</v>
      </c>
      <c r="F41" s="203">
        <v>0</v>
      </c>
      <c r="G41" s="203">
        <v>17.52</v>
      </c>
      <c r="H41" s="203">
        <v>0</v>
      </c>
      <c r="I41" s="203">
        <v>0</v>
      </c>
      <c r="J41" s="203">
        <v>15.17</v>
      </c>
      <c r="K41" s="203">
        <v>76.459999999999994</v>
      </c>
      <c r="L41" s="203">
        <v>25.51</v>
      </c>
      <c r="M41" s="203">
        <v>0</v>
      </c>
      <c r="N41" s="203">
        <v>1.1000000000000001</v>
      </c>
      <c r="O41" s="203">
        <v>1.84</v>
      </c>
      <c r="P41" s="203">
        <v>1.76</v>
      </c>
      <c r="Q41" s="203">
        <v>2.4</v>
      </c>
      <c r="R41" s="203">
        <v>5.24</v>
      </c>
      <c r="S41" s="203">
        <v>2.52</v>
      </c>
      <c r="T41" s="203">
        <v>0</v>
      </c>
      <c r="U41" s="203">
        <v>12.62</v>
      </c>
      <c r="V41" s="203">
        <v>3.66</v>
      </c>
      <c r="W41" s="203">
        <v>4.3899999999999997</v>
      </c>
      <c r="X41" s="203">
        <v>17.48</v>
      </c>
      <c r="Y41" s="203">
        <v>0</v>
      </c>
      <c r="Z41" s="203">
        <v>37.909999999999997</v>
      </c>
      <c r="AA41" s="203">
        <v>11.35</v>
      </c>
      <c r="AB41" s="203">
        <v>0</v>
      </c>
      <c r="AC41" s="203">
        <v>8.9700000000000006</v>
      </c>
      <c r="AD41" s="203">
        <v>0</v>
      </c>
      <c r="AE41" s="203">
        <v>0</v>
      </c>
      <c r="AF41" s="203">
        <v>0</v>
      </c>
      <c r="AG41" s="203">
        <v>26.52</v>
      </c>
      <c r="AH41" s="203">
        <v>0</v>
      </c>
      <c r="AI41" s="203">
        <v>26.52</v>
      </c>
      <c r="AJ41" s="203">
        <v>0</v>
      </c>
      <c r="AK41" s="203">
        <v>9.01</v>
      </c>
      <c r="AL41" s="203">
        <v>0</v>
      </c>
      <c r="AM41" s="203">
        <v>0</v>
      </c>
      <c r="AN41" s="203">
        <v>0</v>
      </c>
      <c r="AO41" s="203">
        <v>57.6</v>
      </c>
      <c r="AP41" s="203">
        <v>79.2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10.99</v>
      </c>
      <c r="E42" s="203">
        <v>0</v>
      </c>
      <c r="F42" s="203">
        <v>0</v>
      </c>
      <c r="G42" s="203">
        <v>17.52</v>
      </c>
      <c r="H42" s="203">
        <v>0</v>
      </c>
      <c r="I42" s="203">
        <v>0</v>
      </c>
      <c r="J42" s="203">
        <v>15.17</v>
      </c>
      <c r="K42" s="203">
        <v>76.459999999999994</v>
      </c>
      <c r="L42" s="203">
        <v>25.51</v>
      </c>
      <c r="M42" s="203">
        <v>0</v>
      </c>
      <c r="N42" s="203">
        <v>1.1000000000000001</v>
      </c>
      <c r="O42" s="203">
        <v>1.84</v>
      </c>
      <c r="P42" s="203">
        <v>1.76</v>
      </c>
      <c r="Q42" s="203">
        <v>2.4</v>
      </c>
      <c r="R42" s="203">
        <v>5.24</v>
      </c>
      <c r="S42" s="203">
        <v>2.52</v>
      </c>
      <c r="T42" s="203">
        <v>0</v>
      </c>
      <c r="U42" s="203">
        <v>12.62</v>
      </c>
      <c r="V42" s="203">
        <v>3.66</v>
      </c>
      <c r="W42" s="203">
        <v>5.86</v>
      </c>
      <c r="X42" s="203">
        <v>16.88</v>
      </c>
      <c r="Y42" s="203">
        <v>0</v>
      </c>
      <c r="Z42" s="203">
        <v>37.909999999999997</v>
      </c>
      <c r="AA42" s="203">
        <v>11.35</v>
      </c>
      <c r="AB42" s="203">
        <v>0</v>
      </c>
      <c r="AC42" s="203">
        <v>8.9700000000000006</v>
      </c>
      <c r="AD42" s="203">
        <v>0</v>
      </c>
      <c r="AE42" s="203">
        <v>0</v>
      </c>
      <c r="AF42" s="203">
        <v>0</v>
      </c>
      <c r="AG42" s="203">
        <v>26.52</v>
      </c>
      <c r="AH42" s="203">
        <v>0</v>
      </c>
      <c r="AI42" s="203">
        <v>26.52</v>
      </c>
      <c r="AJ42" s="203">
        <v>0</v>
      </c>
      <c r="AK42" s="203">
        <v>9.01</v>
      </c>
      <c r="AL42" s="203">
        <v>0</v>
      </c>
      <c r="AM42" s="203">
        <v>0</v>
      </c>
      <c r="AN42" s="203">
        <v>0</v>
      </c>
      <c r="AO42" s="203">
        <v>57.6</v>
      </c>
      <c r="AP42" s="203">
        <v>79.2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10.88</v>
      </c>
      <c r="E43" s="203">
        <v>0</v>
      </c>
      <c r="F43" s="203">
        <v>0</v>
      </c>
      <c r="G43" s="203">
        <v>17.52</v>
      </c>
      <c r="H43" s="203">
        <v>0</v>
      </c>
      <c r="I43" s="203">
        <v>0</v>
      </c>
      <c r="J43" s="203">
        <v>15.17</v>
      </c>
      <c r="K43" s="203">
        <v>76.459999999999994</v>
      </c>
      <c r="L43" s="203">
        <v>25.51</v>
      </c>
      <c r="M43" s="203">
        <v>0</v>
      </c>
      <c r="N43" s="203">
        <v>1.1000000000000001</v>
      </c>
      <c r="O43" s="203">
        <v>1.84</v>
      </c>
      <c r="P43" s="203">
        <v>1.76</v>
      </c>
      <c r="Q43" s="203">
        <v>2.4</v>
      </c>
      <c r="R43" s="203">
        <v>5.24</v>
      </c>
      <c r="S43" s="203">
        <v>2.52</v>
      </c>
      <c r="T43" s="203">
        <v>0</v>
      </c>
      <c r="U43" s="203">
        <v>12.62</v>
      </c>
      <c r="V43" s="203">
        <v>3.66</v>
      </c>
      <c r="W43" s="203">
        <v>5.86</v>
      </c>
      <c r="X43" s="203">
        <v>21.29</v>
      </c>
      <c r="Y43" s="203">
        <v>0</v>
      </c>
      <c r="Z43" s="203">
        <v>37.909999999999997</v>
      </c>
      <c r="AA43" s="203">
        <v>11.35</v>
      </c>
      <c r="AB43" s="203">
        <v>0</v>
      </c>
      <c r="AC43" s="203">
        <v>8.9700000000000006</v>
      </c>
      <c r="AD43" s="203">
        <v>0</v>
      </c>
      <c r="AE43" s="203">
        <v>0</v>
      </c>
      <c r="AF43" s="203">
        <v>0</v>
      </c>
      <c r="AG43" s="203">
        <v>26.52</v>
      </c>
      <c r="AH43" s="203">
        <v>0</v>
      </c>
      <c r="AI43" s="203">
        <v>26.52</v>
      </c>
      <c r="AJ43" s="203">
        <v>0</v>
      </c>
      <c r="AK43" s="203">
        <v>9.01</v>
      </c>
      <c r="AL43" s="203">
        <v>0</v>
      </c>
      <c r="AM43" s="203">
        <v>0</v>
      </c>
      <c r="AN43" s="203">
        <v>0</v>
      </c>
      <c r="AO43" s="203">
        <v>57.6</v>
      </c>
      <c r="AP43" s="203">
        <v>79.2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10.88</v>
      </c>
      <c r="E44" s="203">
        <v>0</v>
      </c>
      <c r="F44" s="203">
        <v>0</v>
      </c>
      <c r="G44" s="203">
        <v>17.52</v>
      </c>
      <c r="H44" s="203">
        <v>0</v>
      </c>
      <c r="I44" s="203">
        <v>0</v>
      </c>
      <c r="J44" s="203">
        <v>15.17</v>
      </c>
      <c r="K44" s="203">
        <v>76.459999999999994</v>
      </c>
      <c r="L44" s="203">
        <v>25.51</v>
      </c>
      <c r="M44" s="203">
        <v>0</v>
      </c>
      <c r="N44" s="203">
        <v>1.1000000000000001</v>
      </c>
      <c r="O44" s="203">
        <v>1.84</v>
      </c>
      <c r="P44" s="203">
        <v>1.76</v>
      </c>
      <c r="Q44" s="203">
        <v>2.4</v>
      </c>
      <c r="R44" s="203">
        <v>5.24</v>
      </c>
      <c r="S44" s="203">
        <v>2.52</v>
      </c>
      <c r="T44" s="203">
        <v>0</v>
      </c>
      <c r="U44" s="203">
        <v>12.62</v>
      </c>
      <c r="V44" s="203">
        <v>3.66</v>
      </c>
      <c r="W44" s="203">
        <v>6.07</v>
      </c>
      <c r="X44" s="203">
        <v>20.95</v>
      </c>
      <c r="Y44" s="203">
        <v>0</v>
      </c>
      <c r="Z44" s="203">
        <v>37.909999999999997</v>
      </c>
      <c r="AA44" s="203">
        <v>11.35</v>
      </c>
      <c r="AB44" s="203">
        <v>0</v>
      </c>
      <c r="AC44" s="203">
        <v>9.1999999999999993</v>
      </c>
      <c r="AD44" s="203">
        <v>0</v>
      </c>
      <c r="AE44" s="203">
        <v>0</v>
      </c>
      <c r="AF44" s="203">
        <v>0</v>
      </c>
      <c r="AG44" s="203">
        <v>26.52</v>
      </c>
      <c r="AH44" s="203">
        <v>0</v>
      </c>
      <c r="AI44" s="203">
        <v>26.52</v>
      </c>
      <c r="AJ44" s="203">
        <v>0</v>
      </c>
      <c r="AK44" s="203">
        <v>9.01</v>
      </c>
      <c r="AL44" s="203">
        <v>0</v>
      </c>
      <c r="AM44" s="203">
        <v>0</v>
      </c>
      <c r="AN44" s="203">
        <v>0</v>
      </c>
      <c r="AO44" s="203">
        <v>57.6</v>
      </c>
      <c r="AP44" s="203">
        <v>79.2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10.88</v>
      </c>
      <c r="E45" s="203">
        <v>0</v>
      </c>
      <c r="F45" s="203">
        <v>0</v>
      </c>
      <c r="G45" s="203">
        <v>17.52</v>
      </c>
      <c r="H45" s="203">
        <v>0</v>
      </c>
      <c r="I45" s="203">
        <v>0</v>
      </c>
      <c r="J45" s="203">
        <v>15.17</v>
      </c>
      <c r="K45" s="203">
        <v>76.459999999999994</v>
      </c>
      <c r="L45" s="203">
        <v>25.51</v>
      </c>
      <c r="M45" s="203">
        <v>0</v>
      </c>
      <c r="N45" s="203">
        <v>1.1000000000000001</v>
      </c>
      <c r="O45" s="203">
        <v>1.84</v>
      </c>
      <c r="P45" s="203">
        <v>1.76</v>
      </c>
      <c r="Q45" s="203">
        <v>1.85</v>
      </c>
      <c r="R45" s="203">
        <v>5.24</v>
      </c>
      <c r="S45" s="203">
        <v>2.52</v>
      </c>
      <c r="T45" s="203">
        <v>0</v>
      </c>
      <c r="U45" s="203">
        <v>12.62</v>
      </c>
      <c r="V45" s="203">
        <v>3.66</v>
      </c>
      <c r="W45" s="203">
        <v>6.07</v>
      </c>
      <c r="X45" s="203">
        <v>20.95</v>
      </c>
      <c r="Y45" s="203">
        <v>0</v>
      </c>
      <c r="Z45" s="203">
        <v>37.909999999999997</v>
      </c>
      <c r="AA45" s="203">
        <v>11.35</v>
      </c>
      <c r="AB45" s="203">
        <v>0</v>
      </c>
      <c r="AC45" s="203">
        <v>9.1999999999999993</v>
      </c>
      <c r="AD45" s="203">
        <v>0</v>
      </c>
      <c r="AE45" s="203">
        <v>0</v>
      </c>
      <c r="AF45" s="203">
        <v>0</v>
      </c>
      <c r="AG45" s="203">
        <v>26.52</v>
      </c>
      <c r="AH45" s="203">
        <v>0</v>
      </c>
      <c r="AI45" s="203">
        <v>26.52</v>
      </c>
      <c r="AJ45" s="203">
        <v>0</v>
      </c>
      <c r="AK45" s="203">
        <v>9.01</v>
      </c>
      <c r="AL45" s="203">
        <v>0</v>
      </c>
      <c r="AM45" s="203">
        <v>0</v>
      </c>
      <c r="AN45" s="203">
        <v>0</v>
      </c>
      <c r="AO45" s="203">
        <v>57.6</v>
      </c>
      <c r="AP45" s="203">
        <v>79.2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10.88</v>
      </c>
      <c r="E46" s="203">
        <v>0</v>
      </c>
      <c r="F46" s="203">
        <v>0</v>
      </c>
      <c r="G46" s="203">
        <v>17.52</v>
      </c>
      <c r="H46" s="203">
        <v>0</v>
      </c>
      <c r="I46" s="203">
        <v>0</v>
      </c>
      <c r="J46" s="203">
        <v>15.17</v>
      </c>
      <c r="K46" s="203">
        <v>76.459999999999994</v>
      </c>
      <c r="L46" s="203">
        <v>25.51</v>
      </c>
      <c r="M46" s="203">
        <v>0</v>
      </c>
      <c r="N46" s="203">
        <v>1.1000000000000001</v>
      </c>
      <c r="O46" s="203">
        <v>1.84</v>
      </c>
      <c r="P46" s="203">
        <v>1.76</v>
      </c>
      <c r="Q46" s="203">
        <v>1.85</v>
      </c>
      <c r="R46" s="203">
        <v>5.24</v>
      </c>
      <c r="S46" s="203">
        <v>2.52</v>
      </c>
      <c r="T46" s="203">
        <v>0</v>
      </c>
      <c r="U46" s="203">
        <v>12.62</v>
      </c>
      <c r="V46" s="203">
        <v>3.66</v>
      </c>
      <c r="W46" s="203">
        <v>6.07</v>
      </c>
      <c r="X46" s="203">
        <v>20.95</v>
      </c>
      <c r="Y46" s="203">
        <v>0</v>
      </c>
      <c r="Z46" s="203">
        <v>37.909999999999997</v>
      </c>
      <c r="AA46" s="203">
        <v>11.35</v>
      </c>
      <c r="AB46" s="203">
        <v>0</v>
      </c>
      <c r="AC46" s="203">
        <v>9.1999999999999993</v>
      </c>
      <c r="AD46" s="203">
        <v>0</v>
      </c>
      <c r="AE46" s="203">
        <v>0</v>
      </c>
      <c r="AF46" s="203">
        <v>0</v>
      </c>
      <c r="AG46" s="203">
        <v>26.52</v>
      </c>
      <c r="AH46" s="203">
        <v>0</v>
      </c>
      <c r="AI46" s="203">
        <v>26.52</v>
      </c>
      <c r="AJ46" s="203">
        <v>0</v>
      </c>
      <c r="AK46" s="203">
        <v>9.01</v>
      </c>
      <c r="AL46" s="203">
        <v>0</v>
      </c>
      <c r="AM46" s="203">
        <v>0</v>
      </c>
      <c r="AN46" s="203">
        <v>0</v>
      </c>
      <c r="AO46" s="203">
        <v>57.6</v>
      </c>
      <c r="AP46" s="203">
        <v>79.2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10.8</v>
      </c>
      <c r="E47" s="203">
        <v>0</v>
      </c>
      <c r="F47" s="203">
        <v>0</v>
      </c>
      <c r="G47" s="203">
        <v>17.52</v>
      </c>
      <c r="H47" s="203">
        <v>0</v>
      </c>
      <c r="I47" s="203">
        <v>0</v>
      </c>
      <c r="J47" s="203">
        <v>15.17</v>
      </c>
      <c r="K47" s="203">
        <v>76.459999999999994</v>
      </c>
      <c r="L47" s="203">
        <v>25.51</v>
      </c>
      <c r="M47" s="203">
        <v>0</v>
      </c>
      <c r="N47" s="203">
        <v>1.1000000000000001</v>
      </c>
      <c r="O47" s="203">
        <v>1.84</v>
      </c>
      <c r="P47" s="203">
        <v>1.76</v>
      </c>
      <c r="Q47" s="203">
        <v>1.85</v>
      </c>
      <c r="R47" s="203">
        <v>5.24</v>
      </c>
      <c r="S47" s="203">
        <v>2.52</v>
      </c>
      <c r="T47" s="203">
        <v>0</v>
      </c>
      <c r="U47" s="203">
        <v>12.62</v>
      </c>
      <c r="V47" s="203">
        <v>1.69</v>
      </c>
      <c r="W47" s="203">
        <v>6.07</v>
      </c>
      <c r="X47" s="203">
        <v>20.95</v>
      </c>
      <c r="Y47" s="203">
        <v>0</v>
      </c>
      <c r="Z47" s="203">
        <v>37.909999999999997</v>
      </c>
      <c r="AA47" s="203">
        <v>11.35</v>
      </c>
      <c r="AB47" s="203">
        <v>0</v>
      </c>
      <c r="AC47" s="203">
        <v>9.1999999999999993</v>
      </c>
      <c r="AD47" s="203">
        <v>0</v>
      </c>
      <c r="AE47" s="203">
        <v>0</v>
      </c>
      <c r="AF47" s="203">
        <v>0</v>
      </c>
      <c r="AG47" s="203">
        <v>26.52</v>
      </c>
      <c r="AH47" s="203">
        <v>0</v>
      </c>
      <c r="AI47" s="203">
        <v>26.52</v>
      </c>
      <c r="AJ47" s="203">
        <v>0</v>
      </c>
      <c r="AK47" s="203">
        <v>9.01</v>
      </c>
      <c r="AL47" s="203">
        <v>0</v>
      </c>
      <c r="AM47" s="203">
        <v>0</v>
      </c>
      <c r="AN47" s="203">
        <v>0</v>
      </c>
      <c r="AO47" s="203">
        <v>57.6</v>
      </c>
      <c r="AP47" s="203">
        <v>79.2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10.8</v>
      </c>
      <c r="E48" s="203">
        <v>0</v>
      </c>
      <c r="F48" s="203">
        <v>0</v>
      </c>
      <c r="G48" s="203">
        <v>17.52</v>
      </c>
      <c r="H48" s="203">
        <v>0</v>
      </c>
      <c r="I48" s="203">
        <v>0</v>
      </c>
      <c r="J48" s="203">
        <v>15.17</v>
      </c>
      <c r="K48" s="203">
        <v>76.459999999999994</v>
      </c>
      <c r="L48" s="203">
        <v>25.51</v>
      </c>
      <c r="M48" s="203">
        <v>0</v>
      </c>
      <c r="N48" s="203">
        <v>1.1000000000000001</v>
      </c>
      <c r="O48" s="203">
        <v>1.84</v>
      </c>
      <c r="P48" s="203">
        <v>1.76</v>
      </c>
      <c r="Q48" s="203">
        <v>1.85</v>
      </c>
      <c r="R48" s="203">
        <v>5.24</v>
      </c>
      <c r="S48" s="203">
        <v>2.52</v>
      </c>
      <c r="T48" s="203">
        <v>0</v>
      </c>
      <c r="U48" s="203">
        <v>12.62</v>
      </c>
      <c r="V48" s="203">
        <v>1.69</v>
      </c>
      <c r="W48" s="203">
        <v>6.07</v>
      </c>
      <c r="X48" s="203">
        <v>20.95</v>
      </c>
      <c r="Y48" s="203">
        <v>0</v>
      </c>
      <c r="Z48" s="203">
        <v>37.909999999999997</v>
      </c>
      <c r="AA48" s="203">
        <v>11.35</v>
      </c>
      <c r="AB48" s="203">
        <v>0</v>
      </c>
      <c r="AC48" s="203">
        <v>9.1999999999999993</v>
      </c>
      <c r="AD48" s="203">
        <v>0</v>
      </c>
      <c r="AE48" s="203">
        <v>0</v>
      </c>
      <c r="AF48" s="203">
        <v>0</v>
      </c>
      <c r="AG48" s="203">
        <v>26.52</v>
      </c>
      <c r="AH48" s="203">
        <v>0</v>
      </c>
      <c r="AI48" s="203">
        <v>26.52</v>
      </c>
      <c r="AJ48" s="203">
        <v>0</v>
      </c>
      <c r="AK48" s="203">
        <v>9.01</v>
      </c>
      <c r="AL48" s="203">
        <v>0</v>
      </c>
      <c r="AM48" s="203">
        <v>0</v>
      </c>
      <c r="AN48" s="203">
        <v>0</v>
      </c>
      <c r="AO48" s="203">
        <v>57.6</v>
      </c>
      <c r="AP48" s="203">
        <v>79.2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10.8</v>
      </c>
      <c r="E49" s="203">
        <v>0</v>
      </c>
      <c r="F49" s="203">
        <v>0</v>
      </c>
      <c r="G49" s="203">
        <v>17.52</v>
      </c>
      <c r="H49" s="203">
        <v>0</v>
      </c>
      <c r="I49" s="203">
        <v>0</v>
      </c>
      <c r="J49" s="203">
        <v>15.17</v>
      </c>
      <c r="K49" s="203">
        <v>76.459999999999994</v>
      </c>
      <c r="L49" s="203">
        <v>25.51</v>
      </c>
      <c r="M49" s="203">
        <v>0</v>
      </c>
      <c r="N49" s="203">
        <v>1.1000000000000001</v>
      </c>
      <c r="O49" s="203">
        <v>1.84</v>
      </c>
      <c r="P49" s="203">
        <v>1.76</v>
      </c>
      <c r="Q49" s="203">
        <v>1.85</v>
      </c>
      <c r="R49" s="203">
        <v>5.24</v>
      </c>
      <c r="S49" s="203">
        <v>2.52</v>
      </c>
      <c r="T49" s="203">
        <v>0</v>
      </c>
      <c r="U49" s="203">
        <v>12.62</v>
      </c>
      <c r="V49" s="203">
        <v>1.69</v>
      </c>
      <c r="W49" s="203">
        <v>6.07</v>
      </c>
      <c r="X49" s="203">
        <v>20.95</v>
      </c>
      <c r="Y49" s="203">
        <v>0</v>
      </c>
      <c r="Z49" s="203">
        <v>37.909999999999997</v>
      </c>
      <c r="AA49" s="203">
        <v>11.35</v>
      </c>
      <c r="AB49" s="203">
        <v>0</v>
      </c>
      <c r="AC49" s="203">
        <v>9.1999999999999993</v>
      </c>
      <c r="AD49" s="203">
        <v>0</v>
      </c>
      <c r="AE49" s="203">
        <v>0</v>
      </c>
      <c r="AF49" s="203">
        <v>0</v>
      </c>
      <c r="AG49" s="203">
        <v>26.52</v>
      </c>
      <c r="AH49" s="203">
        <v>0</v>
      </c>
      <c r="AI49" s="203">
        <v>26.52</v>
      </c>
      <c r="AJ49" s="203">
        <v>0</v>
      </c>
      <c r="AK49" s="203">
        <v>9.01</v>
      </c>
      <c r="AL49" s="203">
        <v>0</v>
      </c>
      <c r="AM49" s="203">
        <v>0</v>
      </c>
      <c r="AN49" s="203">
        <v>0</v>
      </c>
      <c r="AO49" s="203">
        <v>57.6</v>
      </c>
      <c r="AP49" s="203">
        <v>79.2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10.72</v>
      </c>
      <c r="E50" s="203">
        <v>0</v>
      </c>
      <c r="F50" s="203">
        <v>0</v>
      </c>
      <c r="G50" s="203">
        <v>17.52</v>
      </c>
      <c r="H50" s="203">
        <v>0</v>
      </c>
      <c r="I50" s="203">
        <v>0</v>
      </c>
      <c r="J50" s="203">
        <v>15.17</v>
      </c>
      <c r="K50" s="203">
        <v>76.459999999999994</v>
      </c>
      <c r="L50" s="203">
        <v>25.51</v>
      </c>
      <c r="M50" s="203">
        <v>0</v>
      </c>
      <c r="N50" s="203">
        <v>1.1000000000000001</v>
      </c>
      <c r="O50" s="203">
        <v>1.84</v>
      </c>
      <c r="P50" s="203">
        <v>1.76</v>
      </c>
      <c r="Q50" s="203">
        <v>1.85</v>
      </c>
      <c r="R50" s="203">
        <v>5.24</v>
      </c>
      <c r="S50" s="203">
        <v>2.52</v>
      </c>
      <c r="T50" s="203">
        <v>0</v>
      </c>
      <c r="U50" s="203">
        <v>12.62</v>
      </c>
      <c r="V50" s="203">
        <v>1.69</v>
      </c>
      <c r="W50" s="203">
        <v>6.07</v>
      </c>
      <c r="X50" s="203">
        <v>20.95</v>
      </c>
      <c r="Y50" s="203">
        <v>0</v>
      </c>
      <c r="Z50" s="203">
        <v>37.909999999999997</v>
      </c>
      <c r="AA50" s="203">
        <v>11.35</v>
      </c>
      <c r="AB50" s="203">
        <v>0</v>
      </c>
      <c r="AC50" s="203">
        <v>9.1999999999999993</v>
      </c>
      <c r="AD50" s="203">
        <v>0</v>
      </c>
      <c r="AE50" s="203">
        <v>0</v>
      </c>
      <c r="AF50" s="203">
        <v>0</v>
      </c>
      <c r="AG50" s="203">
        <v>26.52</v>
      </c>
      <c r="AH50" s="203">
        <v>0</v>
      </c>
      <c r="AI50" s="203">
        <v>26.52</v>
      </c>
      <c r="AJ50" s="203">
        <v>0</v>
      </c>
      <c r="AK50" s="203">
        <v>9.01</v>
      </c>
      <c r="AL50" s="203">
        <v>0</v>
      </c>
      <c r="AM50" s="203">
        <v>0</v>
      </c>
      <c r="AN50" s="203">
        <v>0</v>
      </c>
      <c r="AO50" s="203">
        <v>57.6</v>
      </c>
      <c r="AP50" s="203">
        <v>79.2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10.72</v>
      </c>
      <c r="E51" s="203">
        <v>0</v>
      </c>
      <c r="F51" s="203">
        <v>0</v>
      </c>
      <c r="G51" s="203">
        <v>17.52</v>
      </c>
      <c r="H51" s="203">
        <v>0</v>
      </c>
      <c r="I51" s="203">
        <v>0</v>
      </c>
      <c r="J51" s="203">
        <v>15.17</v>
      </c>
      <c r="K51" s="203">
        <v>76.459999999999994</v>
      </c>
      <c r="L51" s="203">
        <v>25.51</v>
      </c>
      <c r="M51" s="203">
        <v>0</v>
      </c>
      <c r="N51" s="203">
        <v>1.1000000000000001</v>
      </c>
      <c r="O51" s="203">
        <v>1.84</v>
      </c>
      <c r="P51" s="203">
        <v>1.76</v>
      </c>
      <c r="Q51" s="203">
        <v>1.85</v>
      </c>
      <c r="R51" s="203">
        <v>5.24</v>
      </c>
      <c r="S51" s="203">
        <v>2.52</v>
      </c>
      <c r="T51" s="203">
        <v>0</v>
      </c>
      <c r="U51" s="203">
        <v>12.62</v>
      </c>
      <c r="V51" s="203">
        <v>1.69</v>
      </c>
      <c r="W51" s="203">
        <v>3.75</v>
      </c>
      <c r="X51" s="203">
        <v>12.93</v>
      </c>
      <c r="Y51" s="203">
        <v>0</v>
      </c>
      <c r="Z51" s="203">
        <v>37.909999999999997</v>
      </c>
      <c r="AA51" s="203">
        <v>11.35</v>
      </c>
      <c r="AB51" s="203">
        <v>0</v>
      </c>
      <c r="AC51" s="203">
        <v>9.1999999999999993</v>
      </c>
      <c r="AD51" s="203">
        <v>0</v>
      </c>
      <c r="AE51" s="203">
        <v>0</v>
      </c>
      <c r="AF51" s="203">
        <v>0</v>
      </c>
      <c r="AG51" s="203">
        <v>26.52</v>
      </c>
      <c r="AH51" s="203">
        <v>0</v>
      </c>
      <c r="AI51" s="203">
        <v>26.52</v>
      </c>
      <c r="AJ51" s="203">
        <v>0</v>
      </c>
      <c r="AK51" s="203">
        <v>9.01</v>
      </c>
      <c r="AL51" s="203">
        <v>0</v>
      </c>
      <c r="AM51" s="203">
        <v>0</v>
      </c>
      <c r="AN51" s="203">
        <v>0</v>
      </c>
      <c r="AO51" s="203">
        <v>57.6</v>
      </c>
      <c r="AP51" s="203">
        <v>79.2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10.51</v>
      </c>
      <c r="E52" s="203">
        <v>0</v>
      </c>
      <c r="F52" s="203">
        <v>0</v>
      </c>
      <c r="G52" s="203">
        <v>17.52</v>
      </c>
      <c r="H52" s="203">
        <v>0</v>
      </c>
      <c r="I52" s="203">
        <v>0</v>
      </c>
      <c r="J52" s="203">
        <v>15.17</v>
      </c>
      <c r="K52" s="203">
        <v>76.459999999999994</v>
      </c>
      <c r="L52" s="203">
        <v>25.51</v>
      </c>
      <c r="M52" s="203">
        <v>0</v>
      </c>
      <c r="N52" s="203">
        <v>1.1000000000000001</v>
      </c>
      <c r="O52" s="203">
        <v>1.84</v>
      </c>
      <c r="P52" s="203">
        <v>1.76</v>
      </c>
      <c r="Q52" s="203">
        <v>1.85</v>
      </c>
      <c r="R52" s="203">
        <v>5.24</v>
      </c>
      <c r="S52" s="203">
        <v>2.52</v>
      </c>
      <c r="T52" s="203">
        <v>0</v>
      </c>
      <c r="U52" s="203">
        <v>12.62</v>
      </c>
      <c r="V52" s="203">
        <v>1.69</v>
      </c>
      <c r="W52" s="203">
        <v>3.75</v>
      </c>
      <c r="X52" s="203">
        <v>12.93</v>
      </c>
      <c r="Y52" s="203">
        <v>0</v>
      </c>
      <c r="Z52" s="203">
        <v>37.909999999999997</v>
      </c>
      <c r="AA52" s="203">
        <v>11.35</v>
      </c>
      <c r="AB52" s="203">
        <v>0</v>
      </c>
      <c r="AC52" s="203">
        <v>9.1999999999999993</v>
      </c>
      <c r="AD52" s="203">
        <v>0</v>
      </c>
      <c r="AE52" s="203">
        <v>0</v>
      </c>
      <c r="AF52" s="203">
        <v>0</v>
      </c>
      <c r="AG52" s="203">
        <v>26.52</v>
      </c>
      <c r="AH52" s="203">
        <v>0</v>
      </c>
      <c r="AI52" s="203">
        <v>26.52</v>
      </c>
      <c r="AJ52" s="203">
        <v>0</v>
      </c>
      <c r="AK52" s="203">
        <v>9.01</v>
      </c>
      <c r="AL52" s="203">
        <v>0</v>
      </c>
      <c r="AM52" s="203">
        <v>0</v>
      </c>
      <c r="AN52" s="203">
        <v>0</v>
      </c>
      <c r="AO52" s="203">
        <v>57.6</v>
      </c>
      <c r="AP52" s="203">
        <v>79.2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10.51</v>
      </c>
      <c r="E53" s="203">
        <v>0</v>
      </c>
      <c r="F53" s="203">
        <v>0</v>
      </c>
      <c r="G53" s="203">
        <v>17.52</v>
      </c>
      <c r="H53" s="203">
        <v>0</v>
      </c>
      <c r="I53" s="203">
        <v>0</v>
      </c>
      <c r="J53" s="203">
        <v>15.17</v>
      </c>
      <c r="K53" s="203">
        <v>76.459999999999994</v>
      </c>
      <c r="L53" s="203">
        <v>25.77</v>
      </c>
      <c r="M53" s="203">
        <v>0</v>
      </c>
      <c r="N53" s="203">
        <v>1.1000000000000001</v>
      </c>
      <c r="O53" s="203">
        <v>1.84</v>
      </c>
      <c r="P53" s="203">
        <v>1.76</v>
      </c>
      <c r="Q53" s="203">
        <v>1.85</v>
      </c>
      <c r="R53" s="203">
        <v>5.24</v>
      </c>
      <c r="S53" s="203">
        <v>2.52</v>
      </c>
      <c r="T53" s="203">
        <v>0</v>
      </c>
      <c r="U53" s="203">
        <v>12.62</v>
      </c>
      <c r="V53" s="203">
        <v>1.69</v>
      </c>
      <c r="W53" s="203">
        <v>3.92</v>
      </c>
      <c r="X53" s="203">
        <v>13.72</v>
      </c>
      <c r="Y53" s="203">
        <v>0</v>
      </c>
      <c r="Z53" s="203">
        <v>37.909999999999997</v>
      </c>
      <c r="AA53" s="203">
        <v>11.35</v>
      </c>
      <c r="AB53" s="203">
        <v>0</v>
      </c>
      <c r="AC53" s="203">
        <v>9.1999999999999993</v>
      </c>
      <c r="AD53" s="203">
        <v>0</v>
      </c>
      <c r="AE53" s="203">
        <v>0</v>
      </c>
      <c r="AF53" s="203">
        <v>0</v>
      </c>
      <c r="AG53" s="203">
        <v>26.52</v>
      </c>
      <c r="AH53" s="203">
        <v>0</v>
      </c>
      <c r="AI53" s="203">
        <v>26.52</v>
      </c>
      <c r="AJ53" s="203">
        <v>0</v>
      </c>
      <c r="AK53" s="203">
        <v>9.01</v>
      </c>
      <c r="AL53" s="203">
        <v>0</v>
      </c>
      <c r="AM53" s="203">
        <v>0</v>
      </c>
      <c r="AN53" s="203">
        <v>0</v>
      </c>
      <c r="AO53" s="203">
        <v>57.6</v>
      </c>
      <c r="AP53" s="203">
        <v>79.2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10.51</v>
      </c>
      <c r="E54" s="203">
        <v>0</v>
      </c>
      <c r="F54" s="203">
        <v>0</v>
      </c>
      <c r="G54" s="203">
        <v>17.52</v>
      </c>
      <c r="H54" s="203">
        <v>0</v>
      </c>
      <c r="I54" s="203">
        <v>0</v>
      </c>
      <c r="J54" s="203">
        <v>15.17</v>
      </c>
      <c r="K54" s="203">
        <v>76.459999999999994</v>
      </c>
      <c r="L54" s="203">
        <v>25.77</v>
      </c>
      <c r="M54" s="203">
        <v>0</v>
      </c>
      <c r="N54" s="203">
        <v>1.1000000000000001</v>
      </c>
      <c r="O54" s="203">
        <v>1.84</v>
      </c>
      <c r="P54" s="203">
        <v>1.76</v>
      </c>
      <c r="Q54" s="203">
        <v>1.85</v>
      </c>
      <c r="R54" s="203">
        <v>5.24</v>
      </c>
      <c r="S54" s="203">
        <v>2.52</v>
      </c>
      <c r="T54" s="203">
        <v>0</v>
      </c>
      <c r="U54" s="203">
        <v>12.62</v>
      </c>
      <c r="V54" s="203">
        <v>1.69</v>
      </c>
      <c r="W54" s="203">
        <v>3.92</v>
      </c>
      <c r="X54" s="203">
        <v>13.72</v>
      </c>
      <c r="Y54" s="203">
        <v>0</v>
      </c>
      <c r="Z54" s="203">
        <v>37.909999999999997</v>
      </c>
      <c r="AA54" s="203">
        <v>11.35</v>
      </c>
      <c r="AB54" s="203">
        <v>0</v>
      </c>
      <c r="AC54" s="203">
        <v>9.1999999999999993</v>
      </c>
      <c r="AD54" s="203">
        <v>0</v>
      </c>
      <c r="AE54" s="203">
        <v>0</v>
      </c>
      <c r="AF54" s="203">
        <v>0</v>
      </c>
      <c r="AG54" s="203">
        <v>26.52</v>
      </c>
      <c r="AH54" s="203">
        <v>0</v>
      </c>
      <c r="AI54" s="203">
        <v>26.52</v>
      </c>
      <c r="AJ54" s="203">
        <v>0</v>
      </c>
      <c r="AK54" s="203">
        <v>9.01</v>
      </c>
      <c r="AL54" s="203">
        <v>0</v>
      </c>
      <c r="AM54" s="203">
        <v>0</v>
      </c>
      <c r="AN54" s="203">
        <v>0</v>
      </c>
      <c r="AO54" s="203">
        <v>57.6</v>
      </c>
      <c r="AP54" s="203">
        <v>79.2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10.51</v>
      </c>
      <c r="E55" s="203">
        <v>0</v>
      </c>
      <c r="F55" s="203">
        <v>0</v>
      </c>
      <c r="G55" s="203">
        <v>17.52</v>
      </c>
      <c r="H55" s="203">
        <v>0</v>
      </c>
      <c r="I55" s="203">
        <v>0</v>
      </c>
      <c r="J55" s="203">
        <v>15.17</v>
      </c>
      <c r="K55" s="203">
        <v>76.459999999999994</v>
      </c>
      <c r="L55" s="203">
        <v>25.77</v>
      </c>
      <c r="M55" s="203">
        <v>0</v>
      </c>
      <c r="N55" s="203">
        <v>1.1100000000000001</v>
      </c>
      <c r="O55" s="203">
        <v>1.84</v>
      </c>
      <c r="P55" s="203">
        <v>1.77</v>
      </c>
      <c r="Q55" s="203">
        <v>1.85</v>
      </c>
      <c r="R55" s="203">
        <v>5.24</v>
      </c>
      <c r="S55" s="203">
        <v>2.52</v>
      </c>
      <c r="T55" s="203">
        <v>0</v>
      </c>
      <c r="U55" s="203">
        <v>12.62</v>
      </c>
      <c r="V55" s="203">
        <v>1.69</v>
      </c>
      <c r="W55" s="203">
        <v>3.92</v>
      </c>
      <c r="X55" s="203">
        <v>13.73</v>
      </c>
      <c r="Y55" s="203">
        <v>0</v>
      </c>
      <c r="Z55" s="203">
        <v>37.909999999999997</v>
      </c>
      <c r="AA55" s="203">
        <v>11.35</v>
      </c>
      <c r="AB55" s="203">
        <v>0</v>
      </c>
      <c r="AC55" s="203">
        <v>9.1999999999999993</v>
      </c>
      <c r="AD55" s="203">
        <v>0</v>
      </c>
      <c r="AE55" s="203">
        <v>0</v>
      </c>
      <c r="AF55" s="203">
        <v>0</v>
      </c>
      <c r="AG55" s="203">
        <v>26.52</v>
      </c>
      <c r="AH55" s="203">
        <v>0</v>
      </c>
      <c r="AI55" s="203">
        <v>26.52</v>
      </c>
      <c r="AJ55" s="203">
        <v>0</v>
      </c>
      <c r="AK55" s="203">
        <v>9.01</v>
      </c>
      <c r="AL55" s="203">
        <v>0</v>
      </c>
      <c r="AM55" s="203">
        <v>0</v>
      </c>
      <c r="AN55" s="203">
        <v>0</v>
      </c>
      <c r="AO55" s="203">
        <v>57.6</v>
      </c>
      <c r="AP55" s="203">
        <v>79.2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10.51</v>
      </c>
      <c r="E56" s="203">
        <v>0</v>
      </c>
      <c r="F56" s="203">
        <v>0</v>
      </c>
      <c r="G56" s="203">
        <v>17.52</v>
      </c>
      <c r="H56" s="203">
        <v>0</v>
      </c>
      <c r="I56" s="203">
        <v>0</v>
      </c>
      <c r="J56" s="203">
        <v>15.17</v>
      </c>
      <c r="K56" s="203">
        <v>76.459999999999994</v>
      </c>
      <c r="L56" s="203">
        <v>25.77</v>
      </c>
      <c r="M56" s="203">
        <v>0</v>
      </c>
      <c r="N56" s="203">
        <v>1.1100000000000001</v>
      </c>
      <c r="O56" s="203">
        <v>1.84</v>
      </c>
      <c r="P56" s="203">
        <v>1.77</v>
      </c>
      <c r="Q56" s="203">
        <v>1.85</v>
      </c>
      <c r="R56" s="203">
        <v>5.24</v>
      </c>
      <c r="S56" s="203">
        <v>2.52</v>
      </c>
      <c r="T56" s="203">
        <v>0</v>
      </c>
      <c r="U56" s="203">
        <v>12.62</v>
      </c>
      <c r="V56" s="203">
        <v>1.69</v>
      </c>
      <c r="W56" s="203">
        <v>3.92</v>
      </c>
      <c r="X56" s="203">
        <v>13.73</v>
      </c>
      <c r="Y56" s="203">
        <v>0</v>
      </c>
      <c r="Z56" s="203">
        <v>37.909999999999997</v>
      </c>
      <c r="AA56" s="203">
        <v>11.35</v>
      </c>
      <c r="AB56" s="203">
        <v>0</v>
      </c>
      <c r="AC56" s="203">
        <v>9.1999999999999993</v>
      </c>
      <c r="AD56" s="203">
        <v>0</v>
      </c>
      <c r="AE56" s="203">
        <v>0</v>
      </c>
      <c r="AF56" s="203">
        <v>0</v>
      </c>
      <c r="AG56" s="203">
        <v>26.52</v>
      </c>
      <c r="AH56" s="203">
        <v>0</v>
      </c>
      <c r="AI56" s="203">
        <v>26.52</v>
      </c>
      <c r="AJ56" s="203">
        <v>0</v>
      </c>
      <c r="AK56" s="203">
        <v>9.01</v>
      </c>
      <c r="AL56" s="203">
        <v>0</v>
      </c>
      <c r="AM56" s="203">
        <v>0</v>
      </c>
      <c r="AN56" s="203">
        <v>0</v>
      </c>
      <c r="AO56" s="203">
        <v>57.6</v>
      </c>
      <c r="AP56" s="203">
        <v>79.2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10.51</v>
      </c>
      <c r="E57" s="203">
        <v>0</v>
      </c>
      <c r="F57" s="203">
        <v>0</v>
      </c>
      <c r="G57" s="203">
        <v>17.52</v>
      </c>
      <c r="H57" s="203">
        <v>0</v>
      </c>
      <c r="I57" s="203">
        <v>0</v>
      </c>
      <c r="J57" s="203">
        <v>15.17</v>
      </c>
      <c r="K57" s="203">
        <v>76.459999999999994</v>
      </c>
      <c r="L57" s="203">
        <v>25.77</v>
      </c>
      <c r="M57" s="203">
        <v>0</v>
      </c>
      <c r="N57" s="203">
        <v>0</v>
      </c>
      <c r="O57" s="203">
        <v>1.84</v>
      </c>
      <c r="P57" s="203">
        <v>3.73</v>
      </c>
      <c r="Q57" s="203">
        <v>1.85</v>
      </c>
      <c r="R57" s="203">
        <v>5.24</v>
      </c>
      <c r="S57" s="203">
        <v>2.52</v>
      </c>
      <c r="T57" s="203">
        <v>0</v>
      </c>
      <c r="U57" s="203">
        <v>12.62</v>
      </c>
      <c r="V57" s="203">
        <v>1.69</v>
      </c>
      <c r="W57" s="203">
        <v>3.92</v>
      </c>
      <c r="X57" s="203">
        <v>13.73</v>
      </c>
      <c r="Y57" s="203">
        <v>0</v>
      </c>
      <c r="Z57" s="203">
        <v>37.909999999999997</v>
      </c>
      <c r="AA57" s="203">
        <v>11.35</v>
      </c>
      <c r="AB57" s="203">
        <v>0</v>
      </c>
      <c r="AC57" s="203">
        <v>9.1999999999999993</v>
      </c>
      <c r="AD57" s="203">
        <v>0</v>
      </c>
      <c r="AE57" s="203">
        <v>0</v>
      </c>
      <c r="AF57" s="203">
        <v>0</v>
      </c>
      <c r="AG57" s="203">
        <v>26.52</v>
      </c>
      <c r="AH57" s="203">
        <v>0</v>
      </c>
      <c r="AI57" s="203">
        <v>26.52</v>
      </c>
      <c r="AJ57" s="203">
        <v>0</v>
      </c>
      <c r="AK57" s="203">
        <v>9.01</v>
      </c>
      <c r="AL57" s="203">
        <v>0</v>
      </c>
      <c r="AM57" s="203">
        <v>0</v>
      </c>
      <c r="AN57" s="203">
        <v>0</v>
      </c>
      <c r="AO57" s="203">
        <v>57.6</v>
      </c>
      <c r="AP57" s="203">
        <v>79.2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10.51</v>
      </c>
      <c r="E58" s="203">
        <v>0</v>
      </c>
      <c r="F58" s="203">
        <v>0</v>
      </c>
      <c r="G58" s="203">
        <v>17.52</v>
      </c>
      <c r="H58" s="203">
        <v>0</v>
      </c>
      <c r="I58" s="203">
        <v>0</v>
      </c>
      <c r="J58" s="203">
        <v>15.17</v>
      </c>
      <c r="K58" s="203">
        <v>76.459999999999994</v>
      </c>
      <c r="L58" s="203">
        <v>25.77</v>
      </c>
      <c r="M58" s="203">
        <v>0</v>
      </c>
      <c r="N58" s="203">
        <v>0</v>
      </c>
      <c r="O58" s="203">
        <v>1.84</v>
      </c>
      <c r="P58" s="203">
        <v>3.73</v>
      </c>
      <c r="Q58" s="203">
        <v>1.85</v>
      </c>
      <c r="R58" s="203">
        <v>5.24</v>
      </c>
      <c r="S58" s="203">
        <v>2.52</v>
      </c>
      <c r="T58" s="203">
        <v>0</v>
      </c>
      <c r="U58" s="203">
        <v>12.62</v>
      </c>
      <c r="V58" s="203">
        <v>1.69</v>
      </c>
      <c r="W58" s="203">
        <v>3.92</v>
      </c>
      <c r="X58" s="203">
        <v>13.73</v>
      </c>
      <c r="Y58" s="203">
        <v>0</v>
      </c>
      <c r="Z58" s="203">
        <v>37.909999999999997</v>
      </c>
      <c r="AA58" s="203">
        <v>11.35</v>
      </c>
      <c r="AB58" s="203">
        <v>0</v>
      </c>
      <c r="AC58" s="203">
        <v>9.1999999999999993</v>
      </c>
      <c r="AD58" s="203">
        <v>0</v>
      </c>
      <c r="AE58" s="203">
        <v>0</v>
      </c>
      <c r="AF58" s="203">
        <v>0</v>
      </c>
      <c r="AG58" s="203">
        <v>26.52</v>
      </c>
      <c r="AH58" s="203">
        <v>0</v>
      </c>
      <c r="AI58" s="203">
        <v>26.52</v>
      </c>
      <c r="AJ58" s="203">
        <v>0</v>
      </c>
      <c r="AK58" s="203">
        <v>9.01</v>
      </c>
      <c r="AL58" s="203">
        <v>0</v>
      </c>
      <c r="AM58" s="203">
        <v>0</v>
      </c>
      <c r="AN58" s="203">
        <v>0</v>
      </c>
      <c r="AO58" s="203">
        <v>57.6</v>
      </c>
      <c r="AP58" s="203">
        <v>79.2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10.51</v>
      </c>
      <c r="E59" s="203">
        <v>0</v>
      </c>
      <c r="F59" s="203">
        <v>0</v>
      </c>
      <c r="G59" s="203">
        <v>17.52</v>
      </c>
      <c r="H59" s="203">
        <v>0</v>
      </c>
      <c r="I59" s="203">
        <v>0</v>
      </c>
      <c r="J59" s="203">
        <v>15.17</v>
      </c>
      <c r="K59" s="203">
        <v>76.459999999999994</v>
      </c>
      <c r="L59" s="203">
        <v>25.77</v>
      </c>
      <c r="M59" s="203">
        <v>0</v>
      </c>
      <c r="N59" s="203">
        <v>0</v>
      </c>
      <c r="O59" s="203">
        <v>1.84</v>
      </c>
      <c r="P59" s="203">
        <v>3.48</v>
      </c>
      <c r="Q59" s="203">
        <v>1.85</v>
      </c>
      <c r="R59" s="203">
        <v>5.24</v>
      </c>
      <c r="S59" s="203">
        <v>2.52</v>
      </c>
      <c r="T59" s="203">
        <v>0</v>
      </c>
      <c r="U59" s="203">
        <v>12.62</v>
      </c>
      <c r="V59" s="203">
        <v>1.69</v>
      </c>
      <c r="W59" s="203">
        <v>3.96</v>
      </c>
      <c r="X59" s="203">
        <v>14.46</v>
      </c>
      <c r="Y59" s="203">
        <v>0</v>
      </c>
      <c r="Z59" s="203">
        <v>37.909999999999997</v>
      </c>
      <c r="AA59" s="203">
        <v>11.35</v>
      </c>
      <c r="AB59" s="203">
        <v>0</v>
      </c>
      <c r="AC59" s="203">
        <v>9.43</v>
      </c>
      <c r="AD59" s="203">
        <v>0</v>
      </c>
      <c r="AE59" s="203">
        <v>0</v>
      </c>
      <c r="AF59" s="203">
        <v>0</v>
      </c>
      <c r="AG59" s="203">
        <v>26.52</v>
      </c>
      <c r="AH59" s="203">
        <v>0</v>
      </c>
      <c r="AI59" s="203">
        <v>26.52</v>
      </c>
      <c r="AJ59" s="203">
        <v>0</v>
      </c>
      <c r="AK59" s="203">
        <v>9.01</v>
      </c>
      <c r="AL59" s="203">
        <v>0</v>
      </c>
      <c r="AM59" s="203">
        <v>0</v>
      </c>
      <c r="AN59" s="203">
        <v>0</v>
      </c>
      <c r="AO59" s="203">
        <v>57.6</v>
      </c>
      <c r="AP59" s="203">
        <v>79.2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10.51</v>
      </c>
      <c r="E60" s="203">
        <v>0</v>
      </c>
      <c r="F60" s="203">
        <v>0</v>
      </c>
      <c r="G60" s="203">
        <v>17.52</v>
      </c>
      <c r="H60" s="203">
        <v>0</v>
      </c>
      <c r="I60" s="203">
        <v>0</v>
      </c>
      <c r="J60" s="203">
        <v>15.17</v>
      </c>
      <c r="K60" s="203">
        <v>76.459999999999994</v>
      </c>
      <c r="L60" s="203">
        <v>25.77</v>
      </c>
      <c r="M60" s="203">
        <v>0</v>
      </c>
      <c r="N60" s="203">
        <v>0</v>
      </c>
      <c r="O60" s="203">
        <v>1.84</v>
      </c>
      <c r="P60" s="203">
        <v>3.48</v>
      </c>
      <c r="Q60" s="203">
        <v>1.85</v>
      </c>
      <c r="R60" s="203">
        <v>4.2300000000000004</v>
      </c>
      <c r="S60" s="203">
        <v>2.4</v>
      </c>
      <c r="T60" s="203">
        <v>0</v>
      </c>
      <c r="U60" s="203">
        <v>12.62</v>
      </c>
      <c r="V60" s="203">
        <v>1.69</v>
      </c>
      <c r="W60" s="203">
        <v>3.96</v>
      </c>
      <c r="X60" s="203">
        <v>14.46</v>
      </c>
      <c r="Y60" s="203">
        <v>0</v>
      </c>
      <c r="Z60" s="203">
        <v>37.909999999999997</v>
      </c>
      <c r="AA60" s="203">
        <v>11.35</v>
      </c>
      <c r="AB60" s="203">
        <v>0</v>
      </c>
      <c r="AC60" s="203">
        <v>9.43</v>
      </c>
      <c r="AD60" s="203">
        <v>0</v>
      </c>
      <c r="AE60" s="203">
        <v>0</v>
      </c>
      <c r="AF60" s="203">
        <v>0</v>
      </c>
      <c r="AG60" s="203">
        <v>26.52</v>
      </c>
      <c r="AH60" s="203">
        <v>0</v>
      </c>
      <c r="AI60" s="203">
        <v>26.52</v>
      </c>
      <c r="AJ60" s="203">
        <v>0</v>
      </c>
      <c r="AK60" s="203">
        <v>9.01</v>
      </c>
      <c r="AL60" s="203">
        <v>0</v>
      </c>
      <c r="AM60" s="203">
        <v>0</v>
      </c>
      <c r="AN60" s="203">
        <v>0</v>
      </c>
      <c r="AO60" s="203">
        <v>57.6</v>
      </c>
      <c r="AP60" s="203">
        <v>79.2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10.51</v>
      </c>
      <c r="E61" s="203">
        <v>0</v>
      </c>
      <c r="F61" s="203">
        <v>0</v>
      </c>
      <c r="G61" s="203">
        <v>17.52</v>
      </c>
      <c r="H61" s="203">
        <v>0</v>
      </c>
      <c r="I61" s="203">
        <v>0</v>
      </c>
      <c r="J61" s="203">
        <v>15.17</v>
      </c>
      <c r="K61" s="203">
        <v>76.459999999999994</v>
      </c>
      <c r="L61" s="203">
        <v>25.77</v>
      </c>
      <c r="M61" s="203">
        <v>0</v>
      </c>
      <c r="N61" s="203">
        <v>0</v>
      </c>
      <c r="O61" s="203">
        <v>1.84</v>
      </c>
      <c r="P61" s="203">
        <v>3.48</v>
      </c>
      <c r="Q61" s="203">
        <v>2.34</v>
      </c>
      <c r="R61" s="203">
        <v>4.2300000000000004</v>
      </c>
      <c r="S61" s="203">
        <v>2.4</v>
      </c>
      <c r="T61" s="203">
        <v>0</v>
      </c>
      <c r="U61" s="203">
        <v>12.62</v>
      </c>
      <c r="V61" s="203">
        <v>1.69</v>
      </c>
      <c r="W61" s="203">
        <v>4.26</v>
      </c>
      <c r="X61" s="203">
        <v>14.9</v>
      </c>
      <c r="Y61" s="203">
        <v>0</v>
      </c>
      <c r="Z61" s="203">
        <v>37.909999999999997</v>
      </c>
      <c r="AA61" s="203">
        <v>11.35</v>
      </c>
      <c r="AB61" s="203">
        <v>0</v>
      </c>
      <c r="AC61" s="203">
        <v>9.43</v>
      </c>
      <c r="AD61" s="203">
        <v>0</v>
      </c>
      <c r="AE61" s="203">
        <v>0</v>
      </c>
      <c r="AF61" s="203">
        <v>0</v>
      </c>
      <c r="AG61" s="203">
        <v>26.52</v>
      </c>
      <c r="AH61" s="203">
        <v>0</v>
      </c>
      <c r="AI61" s="203">
        <v>26.52</v>
      </c>
      <c r="AJ61" s="203">
        <v>0</v>
      </c>
      <c r="AK61" s="203">
        <v>9.01</v>
      </c>
      <c r="AL61" s="203">
        <v>0</v>
      </c>
      <c r="AM61" s="203">
        <v>0</v>
      </c>
      <c r="AN61" s="203">
        <v>0</v>
      </c>
      <c r="AO61" s="203">
        <v>57.6</v>
      </c>
      <c r="AP61" s="203">
        <v>79.2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10.4</v>
      </c>
      <c r="E62" s="203">
        <v>0</v>
      </c>
      <c r="F62" s="203">
        <v>0</v>
      </c>
      <c r="G62" s="203">
        <v>17.52</v>
      </c>
      <c r="H62" s="203">
        <v>0</v>
      </c>
      <c r="I62" s="203">
        <v>0</v>
      </c>
      <c r="J62" s="203">
        <v>15.17</v>
      </c>
      <c r="K62" s="203">
        <v>76.459999999999994</v>
      </c>
      <c r="L62" s="203">
        <v>25.77</v>
      </c>
      <c r="M62" s="203">
        <v>0</v>
      </c>
      <c r="N62" s="203">
        <v>0</v>
      </c>
      <c r="O62" s="203">
        <v>1.84</v>
      </c>
      <c r="P62" s="203">
        <v>3.48</v>
      </c>
      <c r="Q62" s="203">
        <v>2.34</v>
      </c>
      <c r="R62" s="203">
        <v>4.2300000000000004</v>
      </c>
      <c r="S62" s="203">
        <v>2.4</v>
      </c>
      <c r="T62" s="203">
        <v>0</v>
      </c>
      <c r="U62" s="203">
        <v>12.62</v>
      </c>
      <c r="V62" s="203">
        <v>1.69</v>
      </c>
      <c r="W62" s="203">
        <v>4.26</v>
      </c>
      <c r="X62" s="203">
        <v>14.9</v>
      </c>
      <c r="Y62" s="203">
        <v>0</v>
      </c>
      <c r="Z62" s="203">
        <v>37.909999999999997</v>
      </c>
      <c r="AA62" s="203">
        <v>11.35</v>
      </c>
      <c r="AB62" s="203">
        <v>0</v>
      </c>
      <c r="AC62" s="203">
        <v>9.43</v>
      </c>
      <c r="AD62" s="203">
        <v>0</v>
      </c>
      <c r="AE62" s="203">
        <v>0</v>
      </c>
      <c r="AF62" s="203">
        <v>0</v>
      </c>
      <c r="AG62" s="203">
        <v>26.52</v>
      </c>
      <c r="AH62" s="203">
        <v>0</v>
      </c>
      <c r="AI62" s="203">
        <v>26.52</v>
      </c>
      <c r="AJ62" s="203">
        <v>0</v>
      </c>
      <c r="AK62" s="203">
        <v>9.01</v>
      </c>
      <c r="AL62" s="203">
        <v>0</v>
      </c>
      <c r="AM62" s="203">
        <v>0</v>
      </c>
      <c r="AN62" s="203">
        <v>0</v>
      </c>
      <c r="AO62" s="203">
        <v>57.6</v>
      </c>
      <c r="AP62" s="203">
        <v>79.2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10.4</v>
      </c>
      <c r="E63" s="203">
        <v>0</v>
      </c>
      <c r="F63" s="203">
        <v>0</v>
      </c>
      <c r="G63" s="203">
        <v>17.52</v>
      </c>
      <c r="H63" s="203">
        <v>0</v>
      </c>
      <c r="I63" s="203">
        <v>0</v>
      </c>
      <c r="J63" s="203">
        <v>15.17</v>
      </c>
      <c r="K63" s="203">
        <v>76.459999999999994</v>
      </c>
      <c r="L63" s="203">
        <v>25.72</v>
      </c>
      <c r="M63" s="203">
        <v>0</v>
      </c>
      <c r="N63" s="203">
        <v>1.1000000000000001</v>
      </c>
      <c r="O63" s="203">
        <v>1.84</v>
      </c>
      <c r="P63" s="203">
        <v>1.88</v>
      </c>
      <c r="Q63" s="203">
        <v>2.37</v>
      </c>
      <c r="R63" s="203">
        <v>4.25</v>
      </c>
      <c r="S63" s="203">
        <v>2.4</v>
      </c>
      <c r="T63" s="203">
        <v>0</v>
      </c>
      <c r="U63" s="203">
        <v>12.62</v>
      </c>
      <c r="V63" s="203">
        <v>1.69</v>
      </c>
      <c r="W63" s="203">
        <v>5.64</v>
      </c>
      <c r="X63" s="203">
        <v>14.8</v>
      </c>
      <c r="Y63" s="203">
        <v>0</v>
      </c>
      <c r="Z63" s="203">
        <v>37.909999999999997</v>
      </c>
      <c r="AA63" s="203">
        <v>11.35</v>
      </c>
      <c r="AB63" s="203">
        <v>0</v>
      </c>
      <c r="AC63" s="203">
        <v>9.43</v>
      </c>
      <c r="AD63" s="203">
        <v>0</v>
      </c>
      <c r="AE63" s="203">
        <v>0</v>
      </c>
      <c r="AF63" s="203">
        <v>0</v>
      </c>
      <c r="AG63" s="203">
        <v>26.52</v>
      </c>
      <c r="AH63" s="203">
        <v>0</v>
      </c>
      <c r="AI63" s="203">
        <v>26.52</v>
      </c>
      <c r="AJ63" s="203">
        <v>0</v>
      </c>
      <c r="AK63" s="203">
        <v>9.01</v>
      </c>
      <c r="AL63" s="203">
        <v>0</v>
      </c>
      <c r="AM63" s="203">
        <v>0</v>
      </c>
      <c r="AN63" s="203">
        <v>0</v>
      </c>
      <c r="AO63" s="203">
        <v>174.6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10.4</v>
      </c>
      <c r="E64" s="203">
        <v>0</v>
      </c>
      <c r="F64" s="203">
        <v>0</v>
      </c>
      <c r="G64" s="203">
        <v>17.52</v>
      </c>
      <c r="H64" s="203">
        <v>0</v>
      </c>
      <c r="I64" s="203">
        <v>0</v>
      </c>
      <c r="J64" s="203">
        <v>15.17</v>
      </c>
      <c r="K64" s="203">
        <v>76.459999999999994</v>
      </c>
      <c r="L64" s="203">
        <v>25.72</v>
      </c>
      <c r="M64" s="203">
        <v>0</v>
      </c>
      <c r="N64" s="203">
        <v>1.1000000000000001</v>
      </c>
      <c r="O64" s="203">
        <v>1.84</v>
      </c>
      <c r="P64" s="203">
        <v>1.88</v>
      </c>
      <c r="Q64" s="203">
        <v>2.37</v>
      </c>
      <c r="R64" s="203">
        <v>4.25</v>
      </c>
      <c r="S64" s="203">
        <v>2.4</v>
      </c>
      <c r="T64" s="203">
        <v>0</v>
      </c>
      <c r="U64" s="203">
        <v>12.62</v>
      </c>
      <c r="V64" s="203">
        <v>1.69</v>
      </c>
      <c r="W64" s="203">
        <v>5.64</v>
      </c>
      <c r="X64" s="203">
        <v>14.8</v>
      </c>
      <c r="Y64" s="203">
        <v>0</v>
      </c>
      <c r="Z64" s="203">
        <v>37.909999999999997</v>
      </c>
      <c r="AA64" s="203">
        <v>11.35</v>
      </c>
      <c r="AB64" s="203">
        <v>0</v>
      </c>
      <c r="AC64" s="203">
        <v>9.43</v>
      </c>
      <c r="AD64" s="203">
        <v>0</v>
      </c>
      <c r="AE64" s="203">
        <v>0</v>
      </c>
      <c r="AF64" s="203">
        <v>0</v>
      </c>
      <c r="AG64" s="203">
        <v>26.52</v>
      </c>
      <c r="AH64" s="203">
        <v>0</v>
      </c>
      <c r="AI64" s="203">
        <v>26.52</v>
      </c>
      <c r="AJ64" s="203">
        <v>0</v>
      </c>
      <c r="AK64" s="203">
        <v>9.01</v>
      </c>
      <c r="AL64" s="203">
        <v>0</v>
      </c>
      <c r="AM64" s="203">
        <v>0</v>
      </c>
      <c r="AN64" s="203">
        <v>0</v>
      </c>
      <c r="AO64" s="203">
        <v>174.6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10.4</v>
      </c>
      <c r="E65" s="203">
        <v>0</v>
      </c>
      <c r="F65" s="203">
        <v>0</v>
      </c>
      <c r="G65" s="203">
        <v>17.52</v>
      </c>
      <c r="H65" s="203">
        <v>0</v>
      </c>
      <c r="I65" s="203">
        <v>0</v>
      </c>
      <c r="J65" s="203">
        <v>15.17</v>
      </c>
      <c r="K65" s="203">
        <v>76.459999999999994</v>
      </c>
      <c r="L65" s="203">
        <v>25.72</v>
      </c>
      <c r="M65" s="203">
        <v>0</v>
      </c>
      <c r="N65" s="203">
        <v>1.1000000000000001</v>
      </c>
      <c r="O65" s="203">
        <v>1.84</v>
      </c>
      <c r="P65" s="203">
        <v>1.88</v>
      </c>
      <c r="Q65" s="203">
        <v>2.38</v>
      </c>
      <c r="R65" s="203">
        <v>4.25</v>
      </c>
      <c r="S65" s="203">
        <v>2.4</v>
      </c>
      <c r="T65" s="203">
        <v>0</v>
      </c>
      <c r="U65" s="203">
        <v>12.62</v>
      </c>
      <c r="V65" s="203">
        <v>1.69</v>
      </c>
      <c r="W65" s="203">
        <v>5.64</v>
      </c>
      <c r="X65" s="203">
        <v>18.37</v>
      </c>
      <c r="Y65" s="203">
        <v>0</v>
      </c>
      <c r="Z65" s="203">
        <v>37.909999999999997</v>
      </c>
      <c r="AA65" s="203">
        <v>11.35</v>
      </c>
      <c r="AB65" s="203">
        <v>0</v>
      </c>
      <c r="AC65" s="203">
        <v>9.43</v>
      </c>
      <c r="AD65" s="203">
        <v>0</v>
      </c>
      <c r="AE65" s="203">
        <v>0</v>
      </c>
      <c r="AF65" s="203">
        <v>0</v>
      </c>
      <c r="AG65" s="203">
        <v>26.52</v>
      </c>
      <c r="AH65" s="203">
        <v>0</v>
      </c>
      <c r="AI65" s="203">
        <v>26.52</v>
      </c>
      <c r="AJ65" s="203">
        <v>0</v>
      </c>
      <c r="AK65" s="203">
        <v>9.01</v>
      </c>
      <c r="AL65" s="203">
        <v>0</v>
      </c>
      <c r="AM65" s="203">
        <v>0</v>
      </c>
      <c r="AN65" s="203">
        <v>0</v>
      </c>
      <c r="AO65" s="203">
        <v>174.6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10.4</v>
      </c>
      <c r="E66" s="203">
        <v>0</v>
      </c>
      <c r="F66" s="203">
        <v>0</v>
      </c>
      <c r="G66" s="203">
        <v>17.52</v>
      </c>
      <c r="H66" s="203">
        <v>0</v>
      </c>
      <c r="I66" s="203">
        <v>0</v>
      </c>
      <c r="J66" s="203">
        <v>15.17</v>
      </c>
      <c r="K66" s="203">
        <v>76.459999999999994</v>
      </c>
      <c r="L66" s="203">
        <v>24.33</v>
      </c>
      <c r="M66" s="203">
        <v>0</v>
      </c>
      <c r="N66" s="203">
        <v>1.1000000000000001</v>
      </c>
      <c r="O66" s="203">
        <v>1.84</v>
      </c>
      <c r="P66" s="203">
        <v>1.88</v>
      </c>
      <c r="Q66" s="203">
        <v>2.38</v>
      </c>
      <c r="R66" s="203">
        <v>4.25</v>
      </c>
      <c r="S66" s="203">
        <v>2.4</v>
      </c>
      <c r="T66" s="203">
        <v>0</v>
      </c>
      <c r="U66" s="203">
        <v>12.62</v>
      </c>
      <c r="V66" s="203">
        <v>1.69</v>
      </c>
      <c r="W66" s="203">
        <v>4.53</v>
      </c>
      <c r="X66" s="203">
        <v>18.37</v>
      </c>
      <c r="Y66" s="203">
        <v>0</v>
      </c>
      <c r="Z66" s="203">
        <v>37.909999999999997</v>
      </c>
      <c r="AA66" s="203">
        <v>11.35</v>
      </c>
      <c r="AB66" s="203">
        <v>0</v>
      </c>
      <c r="AC66" s="203">
        <v>9.32</v>
      </c>
      <c r="AD66" s="203">
        <v>0</v>
      </c>
      <c r="AE66" s="203">
        <v>0</v>
      </c>
      <c r="AF66" s="203">
        <v>0</v>
      </c>
      <c r="AG66" s="203">
        <v>26.52</v>
      </c>
      <c r="AH66" s="203">
        <v>0</v>
      </c>
      <c r="AI66" s="203">
        <v>26.52</v>
      </c>
      <c r="AJ66" s="203">
        <v>0</v>
      </c>
      <c r="AK66" s="203">
        <v>9.01</v>
      </c>
      <c r="AL66" s="203">
        <v>0</v>
      </c>
      <c r="AM66" s="203">
        <v>0</v>
      </c>
      <c r="AN66" s="203">
        <v>0</v>
      </c>
      <c r="AO66" s="203">
        <v>174.6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10.4</v>
      </c>
      <c r="E67" s="203">
        <v>0</v>
      </c>
      <c r="F67" s="203">
        <v>0</v>
      </c>
      <c r="G67" s="203">
        <v>17.52</v>
      </c>
      <c r="H67" s="203">
        <v>0</v>
      </c>
      <c r="I67" s="203">
        <v>0</v>
      </c>
      <c r="J67" s="203">
        <v>15.17</v>
      </c>
      <c r="K67" s="203">
        <v>76.459999999999994</v>
      </c>
      <c r="L67" s="203">
        <v>24.02</v>
      </c>
      <c r="M67" s="203">
        <v>0</v>
      </c>
      <c r="N67" s="203">
        <v>1.1000000000000001</v>
      </c>
      <c r="O67" s="203">
        <v>1.84</v>
      </c>
      <c r="P67" s="203">
        <v>1.88</v>
      </c>
      <c r="Q67" s="203">
        <v>2.4</v>
      </c>
      <c r="R67" s="203">
        <v>4.26</v>
      </c>
      <c r="S67" s="203">
        <v>2.4</v>
      </c>
      <c r="T67" s="203">
        <v>0</v>
      </c>
      <c r="U67" s="203">
        <v>12.62</v>
      </c>
      <c r="V67" s="203">
        <v>0.65</v>
      </c>
      <c r="W67" s="203">
        <v>5.86</v>
      </c>
      <c r="X67" s="203">
        <v>20.440000000000001</v>
      </c>
      <c r="Y67" s="203">
        <v>0</v>
      </c>
      <c r="Z67" s="203">
        <v>37.909999999999997</v>
      </c>
      <c r="AA67" s="203">
        <v>11.35</v>
      </c>
      <c r="AB67" s="203">
        <v>0</v>
      </c>
      <c r="AC67" s="203">
        <v>9.32</v>
      </c>
      <c r="AD67" s="203">
        <v>0</v>
      </c>
      <c r="AE67" s="203">
        <v>0</v>
      </c>
      <c r="AF67" s="203">
        <v>0</v>
      </c>
      <c r="AG67" s="203">
        <v>26.52</v>
      </c>
      <c r="AH67" s="203">
        <v>0</v>
      </c>
      <c r="AI67" s="203">
        <v>26.52</v>
      </c>
      <c r="AJ67" s="203">
        <v>0</v>
      </c>
      <c r="AK67" s="203">
        <v>9.01</v>
      </c>
      <c r="AL67" s="203">
        <v>0</v>
      </c>
      <c r="AM67" s="203">
        <v>0</v>
      </c>
      <c r="AN67" s="203">
        <v>0</v>
      </c>
      <c r="AO67" s="203">
        <v>174.6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10.4</v>
      </c>
      <c r="E68" s="203">
        <v>0</v>
      </c>
      <c r="F68" s="203">
        <v>0</v>
      </c>
      <c r="G68" s="203">
        <v>17.52</v>
      </c>
      <c r="H68" s="203">
        <v>0</v>
      </c>
      <c r="I68" s="203">
        <v>0</v>
      </c>
      <c r="J68" s="203">
        <v>15.17</v>
      </c>
      <c r="K68" s="203">
        <v>74.13</v>
      </c>
      <c r="L68" s="203">
        <v>24.02</v>
      </c>
      <c r="M68" s="203">
        <v>0</v>
      </c>
      <c r="N68" s="203">
        <v>1.1000000000000001</v>
      </c>
      <c r="O68" s="203">
        <v>1.84</v>
      </c>
      <c r="P68" s="203">
        <v>1.88</v>
      </c>
      <c r="Q68" s="203">
        <v>2.4</v>
      </c>
      <c r="R68" s="203">
        <v>4.05</v>
      </c>
      <c r="S68" s="203">
        <v>2.4</v>
      </c>
      <c r="T68" s="203">
        <v>0</v>
      </c>
      <c r="U68" s="203">
        <v>12.62</v>
      </c>
      <c r="V68" s="203">
        <v>0.65</v>
      </c>
      <c r="W68" s="203">
        <v>5.86</v>
      </c>
      <c r="X68" s="203">
        <v>20.32</v>
      </c>
      <c r="Y68" s="203">
        <v>0</v>
      </c>
      <c r="Z68" s="203">
        <v>37.909999999999997</v>
      </c>
      <c r="AA68" s="203">
        <v>11.35</v>
      </c>
      <c r="AB68" s="203">
        <v>0</v>
      </c>
      <c r="AC68" s="203">
        <v>9.43</v>
      </c>
      <c r="AD68" s="203">
        <v>0</v>
      </c>
      <c r="AE68" s="203">
        <v>0</v>
      </c>
      <c r="AF68" s="203">
        <v>0</v>
      </c>
      <c r="AG68" s="203">
        <v>26.52</v>
      </c>
      <c r="AH68" s="203">
        <v>0</v>
      </c>
      <c r="AI68" s="203">
        <v>26.52</v>
      </c>
      <c r="AJ68" s="203">
        <v>0</v>
      </c>
      <c r="AK68" s="203">
        <v>9.01</v>
      </c>
      <c r="AL68" s="203">
        <v>0</v>
      </c>
      <c r="AM68" s="203">
        <v>0</v>
      </c>
      <c r="AN68" s="203">
        <v>0</v>
      </c>
      <c r="AO68" s="203">
        <v>174.6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10.35</v>
      </c>
      <c r="E69" s="203">
        <v>0</v>
      </c>
      <c r="F69" s="203">
        <v>0</v>
      </c>
      <c r="G69" s="203">
        <v>17.52</v>
      </c>
      <c r="H69" s="203">
        <v>0</v>
      </c>
      <c r="I69" s="203">
        <v>0</v>
      </c>
      <c r="J69" s="203">
        <v>15.17</v>
      </c>
      <c r="K69" s="203">
        <v>63.58</v>
      </c>
      <c r="L69" s="203">
        <v>20.85</v>
      </c>
      <c r="M69" s="203">
        <v>0</v>
      </c>
      <c r="N69" s="203">
        <v>1.1000000000000001</v>
      </c>
      <c r="O69" s="203">
        <v>1.84</v>
      </c>
      <c r="P69" s="203">
        <v>1.88</v>
      </c>
      <c r="Q69" s="203">
        <v>3.55</v>
      </c>
      <c r="R69" s="203">
        <v>4.07</v>
      </c>
      <c r="S69" s="203">
        <v>2.71</v>
      </c>
      <c r="T69" s="203">
        <v>0</v>
      </c>
      <c r="U69" s="203">
        <v>12.62</v>
      </c>
      <c r="V69" s="203">
        <v>0.65</v>
      </c>
      <c r="W69" s="203">
        <v>5.86</v>
      </c>
      <c r="X69" s="203">
        <v>20.32</v>
      </c>
      <c r="Y69" s="203">
        <v>0</v>
      </c>
      <c r="Z69" s="203">
        <v>37.909999999999997</v>
      </c>
      <c r="AA69" s="203">
        <v>11.35</v>
      </c>
      <c r="AB69" s="203">
        <v>0</v>
      </c>
      <c r="AC69" s="203">
        <v>9.43</v>
      </c>
      <c r="AD69" s="203">
        <v>0</v>
      </c>
      <c r="AE69" s="203">
        <v>0</v>
      </c>
      <c r="AF69" s="203">
        <v>0</v>
      </c>
      <c r="AG69" s="203">
        <v>26.52</v>
      </c>
      <c r="AH69" s="203">
        <v>0</v>
      </c>
      <c r="AI69" s="203">
        <v>26.52</v>
      </c>
      <c r="AJ69" s="203">
        <v>0</v>
      </c>
      <c r="AK69" s="203">
        <v>9.01</v>
      </c>
      <c r="AL69" s="203">
        <v>0</v>
      </c>
      <c r="AM69" s="203">
        <v>0</v>
      </c>
      <c r="AN69" s="203">
        <v>0</v>
      </c>
      <c r="AO69" s="203">
        <v>174.6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10.35</v>
      </c>
      <c r="E70" s="203">
        <v>0</v>
      </c>
      <c r="F70" s="203">
        <v>0</v>
      </c>
      <c r="G70" s="203">
        <v>17.52</v>
      </c>
      <c r="H70" s="203">
        <v>0</v>
      </c>
      <c r="I70" s="203">
        <v>0</v>
      </c>
      <c r="J70" s="203">
        <v>15.17</v>
      </c>
      <c r="K70" s="203">
        <v>52.64</v>
      </c>
      <c r="L70" s="203">
        <v>15.62</v>
      </c>
      <c r="M70" s="203">
        <v>0</v>
      </c>
      <c r="N70" s="203">
        <v>1.77</v>
      </c>
      <c r="O70" s="203">
        <v>1.84</v>
      </c>
      <c r="P70" s="203">
        <v>1.87</v>
      </c>
      <c r="Q70" s="203">
        <v>4.34</v>
      </c>
      <c r="R70" s="203">
        <v>3.85</v>
      </c>
      <c r="S70" s="203">
        <v>2.71</v>
      </c>
      <c r="T70" s="203">
        <v>0</v>
      </c>
      <c r="U70" s="203">
        <v>12.62</v>
      </c>
      <c r="V70" s="203">
        <v>0.14000000000000001</v>
      </c>
      <c r="W70" s="203">
        <v>5.86</v>
      </c>
      <c r="X70" s="203">
        <v>20.32</v>
      </c>
      <c r="Y70" s="203">
        <v>0</v>
      </c>
      <c r="Z70" s="203">
        <v>27.31</v>
      </c>
      <c r="AA70" s="203">
        <v>11.35</v>
      </c>
      <c r="AB70" s="203">
        <v>0</v>
      </c>
      <c r="AC70" s="203">
        <v>9.43</v>
      </c>
      <c r="AD70" s="203">
        <v>0</v>
      </c>
      <c r="AE70" s="203">
        <v>0</v>
      </c>
      <c r="AF70" s="203">
        <v>0</v>
      </c>
      <c r="AG70" s="203">
        <v>26.52</v>
      </c>
      <c r="AH70" s="203">
        <v>0</v>
      </c>
      <c r="AI70" s="203">
        <v>26.52</v>
      </c>
      <c r="AJ70" s="203">
        <v>0</v>
      </c>
      <c r="AK70" s="203">
        <v>9.01</v>
      </c>
      <c r="AL70" s="203">
        <v>0</v>
      </c>
      <c r="AM70" s="203">
        <v>0</v>
      </c>
      <c r="AN70" s="203">
        <v>0</v>
      </c>
      <c r="AO70" s="203">
        <v>174.6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10.35</v>
      </c>
      <c r="E71" s="203">
        <v>0</v>
      </c>
      <c r="F71" s="203">
        <v>0</v>
      </c>
      <c r="G71" s="203">
        <v>17.52</v>
      </c>
      <c r="H71" s="203">
        <v>0</v>
      </c>
      <c r="I71" s="203">
        <v>0</v>
      </c>
      <c r="J71" s="203">
        <v>15.17</v>
      </c>
      <c r="K71" s="203">
        <v>41.7</v>
      </c>
      <c r="L71" s="203">
        <v>25.98</v>
      </c>
      <c r="M71" s="203">
        <v>0</v>
      </c>
      <c r="N71" s="203">
        <v>1.1000000000000001</v>
      </c>
      <c r="O71" s="203">
        <v>1.84</v>
      </c>
      <c r="P71" s="203">
        <v>1.87</v>
      </c>
      <c r="Q71" s="203">
        <v>3.93</v>
      </c>
      <c r="R71" s="203">
        <v>4.33</v>
      </c>
      <c r="S71" s="203">
        <v>2.75</v>
      </c>
      <c r="T71" s="203">
        <v>0</v>
      </c>
      <c r="U71" s="203">
        <v>12.62</v>
      </c>
      <c r="V71" s="203">
        <v>0.14000000000000001</v>
      </c>
      <c r="W71" s="203">
        <v>0.48</v>
      </c>
      <c r="X71" s="203">
        <v>2.0299999999999998</v>
      </c>
      <c r="Y71" s="203">
        <v>0</v>
      </c>
      <c r="Z71" s="203">
        <v>2.56</v>
      </c>
      <c r="AA71" s="203">
        <v>0.83</v>
      </c>
      <c r="AB71" s="203">
        <v>0</v>
      </c>
      <c r="AC71" s="203">
        <v>9.43</v>
      </c>
      <c r="AD71" s="203">
        <v>0</v>
      </c>
      <c r="AE71" s="203">
        <v>0</v>
      </c>
      <c r="AF71" s="203">
        <v>0</v>
      </c>
      <c r="AG71" s="203">
        <v>26.52</v>
      </c>
      <c r="AH71" s="203">
        <v>0</v>
      </c>
      <c r="AI71" s="203">
        <v>26.52</v>
      </c>
      <c r="AJ71" s="203">
        <v>0</v>
      </c>
      <c r="AK71" s="203">
        <v>9.01</v>
      </c>
      <c r="AL71" s="203">
        <v>0</v>
      </c>
      <c r="AM71" s="203">
        <v>0</v>
      </c>
      <c r="AN71" s="203">
        <v>0</v>
      </c>
      <c r="AO71" s="203">
        <v>174.6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10.35</v>
      </c>
      <c r="E72" s="203">
        <v>0</v>
      </c>
      <c r="F72" s="203">
        <v>0</v>
      </c>
      <c r="G72" s="203">
        <v>17.52</v>
      </c>
      <c r="H72" s="203">
        <v>0</v>
      </c>
      <c r="I72" s="203">
        <v>0</v>
      </c>
      <c r="J72" s="203">
        <v>15.17</v>
      </c>
      <c r="K72" s="203">
        <v>25.86</v>
      </c>
      <c r="L72" s="203">
        <v>36.22</v>
      </c>
      <c r="M72" s="203">
        <v>0</v>
      </c>
      <c r="N72" s="203">
        <v>1.1000000000000001</v>
      </c>
      <c r="O72" s="203">
        <v>1.84</v>
      </c>
      <c r="P72" s="203">
        <v>1.87</v>
      </c>
      <c r="Q72" s="203">
        <v>3.47</v>
      </c>
      <c r="R72" s="203">
        <v>7.88</v>
      </c>
      <c r="S72" s="203">
        <v>4.78</v>
      </c>
      <c r="T72" s="203">
        <v>0</v>
      </c>
      <c r="U72" s="203">
        <v>12.62</v>
      </c>
      <c r="V72" s="203">
        <v>0.14000000000000001</v>
      </c>
      <c r="W72" s="203">
        <v>0.42</v>
      </c>
      <c r="X72" s="203">
        <v>1.37</v>
      </c>
      <c r="Y72" s="203">
        <v>0</v>
      </c>
      <c r="Z72" s="203">
        <v>2.56</v>
      </c>
      <c r="AA72" s="203">
        <v>0.83</v>
      </c>
      <c r="AB72" s="203">
        <v>0</v>
      </c>
      <c r="AC72" s="203">
        <v>9.43</v>
      </c>
      <c r="AD72" s="203">
        <v>0</v>
      </c>
      <c r="AE72" s="203">
        <v>0</v>
      </c>
      <c r="AF72" s="203">
        <v>0</v>
      </c>
      <c r="AG72" s="203">
        <v>26.52</v>
      </c>
      <c r="AH72" s="203">
        <v>0</v>
      </c>
      <c r="AI72" s="203">
        <v>26.52</v>
      </c>
      <c r="AJ72" s="203">
        <v>0</v>
      </c>
      <c r="AK72" s="203">
        <v>9.01</v>
      </c>
      <c r="AL72" s="203">
        <v>0</v>
      </c>
      <c r="AM72" s="203">
        <v>0</v>
      </c>
      <c r="AN72" s="203">
        <v>0</v>
      </c>
      <c r="AO72" s="203">
        <v>174.6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10.54</v>
      </c>
      <c r="E73" s="203">
        <v>0</v>
      </c>
      <c r="F73" s="203">
        <v>0</v>
      </c>
      <c r="G73" s="203">
        <v>17.52</v>
      </c>
      <c r="H73" s="203">
        <v>0</v>
      </c>
      <c r="I73" s="203">
        <v>0</v>
      </c>
      <c r="J73" s="203">
        <v>15.17</v>
      </c>
      <c r="K73" s="203">
        <v>26.75</v>
      </c>
      <c r="L73" s="203">
        <v>22.34</v>
      </c>
      <c r="M73" s="203">
        <v>0</v>
      </c>
      <c r="N73" s="203">
        <v>1.1000000000000001</v>
      </c>
      <c r="O73" s="203">
        <v>1.84</v>
      </c>
      <c r="P73" s="203">
        <v>1.87</v>
      </c>
      <c r="Q73" s="203">
        <v>3.47</v>
      </c>
      <c r="R73" s="203">
        <v>7.88</v>
      </c>
      <c r="S73" s="203">
        <v>4.78</v>
      </c>
      <c r="T73" s="203">
        <v>0</v>
      </c>
      <c r="U73" s="203">
        <v>12.62</v>
      </c>
      <c r="V73" s="203">
        <v>0.14000000000000001</v>
      </c>
      <c r="W73" s="203">
        <v>0.42</v>
      </c>
      <c r="X73" s="203">
        <v>1.37</v>
      </c>
      <c r="Y73" s="203">
        <v>0</v>
      </c>
      <c r="Z73" s="203">
        <v>2.56</v>
      </c>
      <c r="AA73" s="203">
        <v>0.83</v>
      </c>
      <c r="AB73" s="203">
        <v>0</v>
      </c>
      <c r="AC73" s="203">
        <v>9.43</v>
      </c>
      <c r="AD73" s="203">
        <v>0</v>
      </c>
      <c r="AE73" s="203">
        <v>0</v>
      </c>
      <c r="AF73" s="203">
        <v>0</v>
      </c>
      <c r="AG73" s="203">
        <v>26.52</v>
      </c>
      <c r="AH73" s="203">
        <v>0</v>
      </c>
      <c r="AI73" s="203">
        <v>26.52</v>
      </c>
      <c r="AJ73" s="203">
        <v>0</v>
      </c>
      <c r="AK73" s="203">
        <v>9.01</v>
      </c>
      <c r="AL73" s="203">
        <v>0</v>
      </c>
      <c r="AM73" s="203">
        <v>0</v>
      </c>
      <c r="AN73" s="203">
        <v>0</v>
      </c>
      <c r="AO73" s="203">
        <v>174.6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10.51</v>
      </c>
      <c r="E74" s="203">
        <v>0</v>
      </c>
      <c r="F74" s="203">
        <v>0</v>
      </c>
      <c r="G74" s="203">
        <v>17.52</v>
      </c>
      <c r="H74" s="203">
        <v>0</v>
      </c>
      <c r="I74" s="203">
        <v>0</v>
      </c>
      <c r="J74" s="203">
        <v>15.17</v>
      </c>
      <c r="K74" s="203">
        <v>72.319999999999993</v>
      </c>
      <c r="L74" s="203">
        <v>22.13</v>
      </c>
      <c r="M74" s="203">
        <v>0</v>
      </c>
      <c r="N74" s="203">
        <v>1.1000000000000001</v>
      </c>
      <c r="O74" s="203">
        <v>1.84</v>
      </c>
      <c r="P74" s="203">
        <v>1.87</v>
      </c>
      <c r="Q74" s="203">
        <v>3.47</v>
      </c>
      <c r="R74" s="203">
        <v>7.88</v>
      </c>
      <c r="S74" s="203">
        <v>4.78</v>
      </c>
      <c r="T74" s="203">
        <v>0</v>
      </c>
      <c r="U74" s="203">
        <v>12.62</v>
      </c>
      <c r="V74" s="203">
        <v>0.14000000000000001</v>
      </c>
      <c r="W74" s="203">
        <v>0.42</v>
      </c>
      <c r="X74" s="203">
        <v>1.37</v>
      </c>
      <c r="Y74" s="203">
        <v>0</v>
      </c>
      <c r="Z74" s="203">
        <v>2.56</v>
      </c>
      <c r="AA74" s="203">
        <v>0.83</v>
      </c>
      <c r="AB74" s="203">
        <v>0</v>
      </c>
      <c r="AC74" s="203">
        <v>9.43</v>
      </c>
      <c r="AD74" s="203">
        <v>0</v>
      </c>
      <c r="AE74" s="203">
        <v>0</v>
      </c>
      <c r="AF74" s="203">
        <v>0</v>
      </c>
      <c r="AG74" s="203">
        <v>26.52</v>
      </c>
      <c r="AH74" s="203">
        <v>0</v>
      </c>
      <c r="AI74" s="203">
        <v>26.52</v>
      </c>
      <c r="AJ74" s="203">
        <v>0</v>
      </c>
      <c r="AK74" s="203">
        <v>0</v>
      </c>
      <c r="AL74" s="203">
        <v>0</v>
      </c>
      <c r="AM74" s="203">
        <v>0</v>
      </c>
      <c r="AN74" s="203">
        <v>0</v>
      </c>
      <c r="AO74" s="203">
        <v>174.6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10.61</v>
      </c>
      <c r="E75" s="203">
        <v>0</v>
      </c>
      <c r="F75" s="203">
        <v>0</v>
      </c>
      <c r="G75" s="203">
        <v>17.52</v>
      </c>
      <c r="H75" s="203">
        <v>0</v>
      </c>
      <c r="I75" s="203">
        <v>0</v>
      </c>
      <c r="J75" s="203">
        <v>15.17</v>
      </c>
      <c r="K75" s="203">
        <v>36.43</v>
      </c>
      <c r="L75" s="203">
        <v>1.76</v>
      </c>
      <c r="M75" s="203">
        <v>0</v>
      </c>
      <c r="N75" s="203">
        <v>1.1000000000000001</v>
      </c>
      <c r="O75" s="203">
        <v>1.84</v>
      </c>
      <c r="P75" s="203">
        <v>1.87</v>
      </c>
      <c r="Q75" s="203">
        <v>0.25</v>
      </c>
      <c r="R75" s="203">
        <v>1.1599999999999999</v>
      </c>
      <c r="S75" s="203">
        <v>0.73</v>
      </c>
      <c r="T75" s="203">
        <v>0</v>
      </c>
      <c r="U75" s="203">
        <v>12.62</v>
      </c>
      <c r="V75" s="203">
        <v>0.14000000000000001</v>
      </c>
      <c r="W75" s="203">
        <v>0.42</v>
      </c>
      <c r="X75" s="203">
        <v>1.37</v>
      </c>
      <c r="Y75" s="203">
        <v>0</v>
      </c>
      <c r="Z75" s="203">
        <v>2.56</v>
      </c>
      <c r="AA75" s="203">
        <v>0.83</v>
      </c>
      <c r="AB75" s="203">
        <v>0</v>
      </c>
      <c r="AC75" s="203">
        <v>9.43</v>
      </c>
      <c r="AD75" s="203">
        <v>0</v>
      </c>
      <c r="AE75" s="203">
        <v>0</v>
      </c>
      <c r="AF75" s="203">
        <v>0</v>
      </c>
      <c r="AG75" s="203">
        <v>26.52</v>
      </c>
      <c r="AH75" s="203">
        <v>0</v>
      </c>
      <c r="AI75" s="203">
        <v>26.52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176.4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10.61</v>
      </c>
      <c r="E76" s="203">
        <v>0</v>
      </c>
      <c r="F76" s="203">
        <v>0</v>
      </c>
      <c r="G76" s="203">
        <v>17.52</v>
      </c>
      <c r="H76" s="203">
        <v>0</v>
      </c>
      <c r="I76" s="203">
        <v>0</v>
      </c>
      <c r="J76" s="203">
        <v>15.17</v>
      </c>
      <c r="K76" s="203">
        <v>5.96</v>
      </c>
      <c r="L76" s="203">
        <v>1.75</v>
      </c>
      <c r="M76" s="203">
        <v>0</v>
      </c>
      <c r="N76" s="203">
        <v>1.1000000000000001</v>
      </c>
      <c r="O76" s="203">
        <v>1.84</v>
      </c>
      <c r="P76" s="203">
        <v>1.87</v>
      </c>
      <c r="Q76" s="203">
        <v>0.18</v>
      </c>
      <c r="R76" s="203">
        <v>0.39</v>
      </c>
      <c r="S76" s="203">
        <v>0.24</v>
      </c>
      <c r="T76" s="203">
        <v>0</v>
      </c>
      <c r="U76" s="203">
        <v>12.62</v>
      </c>
      <c r="V76" s="203">
        <v>0.14000000000000001</v>
      </c>
      <c r="W76" s="203">
        <v>0.42</v>
      </c>
      <c r="X76" s="203">
        <v>1.37</v>
      </c>
      <c r="Y76" s="203">
        <v>0</v>
      </c>
      <c r="Z76" s="203">
        <v>2.56</v>
      </c>
      <c r="AA76" s="203">
        <v>0.83</v>
      </c>
      <c r="AB76" s="203">
        <v>0</v>
      </c>
      <c r="AC76" s="203">
        <v>9.43</v>
      </c>
      <c r="AD76" s="203">
        <v>0</v>
      </c>
      <c r="AE76" s="203">
        <v>0</v>
      </c>
      <c r="AF76" s="203">
        <v>0</v>
      </c>
      <c r="AG76" s="203">
        <v>26.52</v>
      </c>
      <c r="AH76" s="203">
        <v>0</v>
      </c>
      <c r="AI76" s="203">
        <v>26.52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176.4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10.61</v>
      </c>
      <c r="E77" s="203">
        <v>0</v>
      </c>
      <c r="F77" s="203">
        <v>0</v>
      </c>
      <c r="G77" s="203">
        <v>17.52</v>
      </c>
      <c r="H77" s="203">
        <v>0</v>
      </c>
      <c r="I77" s="203">
        <v>0</v>
      </c>
      <c r="J77" s="203">
        <v>15.17</v>
      </c>
      <c r="K77" s="203">
        <v>5.96</v>
      </c>
      <c r="L77" s="203">
        <v>1.75</v>
      </c>
      <c r="M77" s="203">
        <v>0</v>
      </c>
      <c r="N77" s="203">
        <v>1.1000000000000001</v>
      </c>
      <c r="O77" s="203">
        <v>1.84</v>
      </c>
      <c r="P77" s="203">
        <v>1.87</v>
      </c>
      <c r="Q77" s="203">
        <v>0.18</v>
      </c>
      <c r="R77" s="203">
        <v>0.39</v>
      </c>
      <c r="S77" s="203">
        <v>0.24</v>
      </c>
      <c r="T77" s="203">
        <v>0</v>
      </c>
      <c r="U77" s="203">
        <v>12.62</v>
      </c>
      <c r="V77" s="203">
        <v>0.14000000000000001</v>
      </c>
      <c r="W77" s="203">
        <v>0.42</v>
      </c>
      <c r="X77" s="203">
        <v>1.37</v>
      </c>
      <c r="Y77" s="203">
        <v>0</v>
      </c>
      <c r="Z77" s="203">
        <v>2.56</v>
      </c>
      <c r="AA77" s="203">
        <v>0.83</v>
      </c>
      <c r="AB77" s="203">
        <v>0</v>
      </c>
      <c r="AC77" s="203">
        <v>9.43</v>
      </c>
      <c r="AD77" s="203">
        <v>0</v>
      </c>
      <c r="AE77" s="203">
        <v>0</v>
      </c>
      <c r="AF77" s="203">
        <v>0</v>
      </c>
      <c r="AG77" s="203">
        <v>26.52</v>
      </c>
      <c r="AH77" s="203">
        <v>0</v>
      </c>
      <c r="AI77" s="203">
        <v>26.52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176.4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10.61</v>
      </c>
      <c r="E78" s="203">
        <v>0</v>
      </c>
      <c r="F78" s="203">
        <v>0</v>
      </c>
      <c r="G78" s="203">
        <v>17.52</v>
      </c>
      <c r="H78" s="203">
        <v>0</v>
      </c>
      <c r="I78" s="203">
        <v>0</v>
      </c>
      <c r="J78" s="203">
        <v>15.17</v>
      </c>
      <c r="K78" s="203">
        <v>5.96</v>
      </c>
      <c r="L78" s="203">
        <v>1.75</v>
      </c>
      <c r="M78" s="203">
        <v>0</v>
      </c>
      <c r="N78" s="203">
        <v>1.1000000000000001</v>
      </c>
      <c r="O78" s="203">
        <v>1.84</v>
      </c>
      <c r="P78" s="203">
        <v>1.87</v>
      </c>
      <c r="Q78" s="203">
        <v>0.18</v>
      </c>
      <c r="R78" s="203">
        <v>0.39</v>
      </c>
      <c r="S78" s="203">
        <v>0.24</v>
      </c>
      <c r="T78" s="203">
        <v>0</v>
      </c>
      <c r="U78" s="203">
        <v>12.62</v>
      </c>
      <c r="V78" s="203">
        <v>0.14000000000000001</v>
      </c>
      <c r="W78" s="203">
        <v>0.42</v>
      </c>
      <c r="X78" s="203">
        <v>1.37</v>
      </c>
      <c r="Y78" s="203">
        <v>0</v>
      </c>
      <c r="Z78" s="203">
        <v>2.56</v>
      </c>
      <c r="AA78" s="203">
        <v>0.83</v>
      </c>
      <c r="AB78" s="203">
        <v>0</v>
      </c>
      <c r="AC78" s="203">
        <v>9.43</v>
      </c>
      <c r="AD78" s="203">
        <v>0</v>
      </c>
      <c r="AE78" s="203">
        <v>0</v>
      </c>
      <c r="AF78" s="203">
        <v>0</v>
      </c>
      <c r="AG78" s="203">
        <v>26.52</v>
      </c>
      <c r="AH78" s="203">
        <v>0</v>
      </c>
      <c r="AI78" s="203">
        <v>26.52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176.4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10.61</v>
      </c>
      <c r="E79" s="203">
        <v>0</v>
      </c>
      <c r="F79" s="203">
        <v>0</v>
      </c>
      <c r="G79" s="203">
        <v>17.52</v>
      </c>
      <c r="H79" s="203">
        <v>0</v>
      </c>
      <c r="I79" s="203">
        <v>0</v>
      </c>
      <c r="J79" s="203">
        <v>15.17</v>
      </c>
      <c r="K79" s="203">
        <v>5.96</v>
      </c>
      <c r="L79" s="203">
        <v>1.75</v>
      </c>
      <c r="M79" s="203">
        <v>0</v>
      </c>
      <c r="N79" s="203">
        <v>1.1000000000000001</v>
      </c>
      <c r="O79" s="203">
        <v>1.84</v>
      </c>
      <c r="P79" s="203">
        <v>1.87</v>
      </c>
      <c r="Q79" s="203">
        <v>0.18</v>
      </c>
      <c r="R79" s="203">
        <v>0.39</v>
      </c>
      <c r="S79" s="203">
        <v>0.24</v>
      </c>
      <c r="T79" s="203">
        <v>0</v>
      </c>
      <c r="U79" s="203">
        <v>12.62</v>
      </c>
      <c r="V79" s="203">
        <v>0.14000000000000001</v>
      </c>
      <c r="W79" s="203">
        <v>0.42</v>
      </c>
      <c r="X79" s="203">
        <v>1.37</v>
      </c>
      <c r="Y79" s="203">
        <v>0</v>
      </c>
      <c r="Z79" s="203">
        <v>2.56</v>
      </c>
      <c r="AA79" s="203">
        <v>0.83</v>
      </c>
      <c r="AB79" s="203">
        <v>0</v>
      </c>
      <c r="AC79" s="203">
        <v>9.1999999999999993</v>
      </c>
      <c r="AD79" s="203">
        <v>0</v>
      </c>
      <c r="AE79" s="203">
        <v>0</v>
      </c>
      <c r="AF79" s="203">
        <v>0</v>
      </c>
      <c r="AG79" s="203">
        <v>26.52</v>
      </c>
      <c r="AH79" s="203">
        <v>0</v>
      </c>
      <c r="AI79" s="203">
        <v>26.52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176.4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10.61</v>
      </c>
      <c r="E80" s="203">
        <v>0</v>
      </c>
      <c r="F80" s="203">
        <v>0</v>
      </c>
      <c r="G80" s="203">
        <v>17.52</v>
      </c>
      <c r="H80" s="203">
        <v>0</v>
      </c>
      <c r="I80" s="203">
        <v>0</v>
      </c>
      <c r="J80" s="203">
        <v>15.17</v>
      </c>
      <c r="K80" s="203">
        <v>5.96</v>
      </c>
      <c r="L80" s="203">
        <v>1.75</v>
      </c>
      <c r="M80" s="203">
        <v>0</v>
      </c>
      <c r="N80" s="203">
        <v>1.1000000000000001</v>
      </c>
      <c r="O80" s="203">
        <v>1.84</v>
      </c>
      <c r="P80" s="203">
        <v>1.87</v>
      </c>
      <c r="Q80" s="203">
        <v>0.18</v>
      </c>
      <c r="R80" s="203">
        <v>0.39</v>
      </c>
      <c r="S80" s="203">
        <v>0.24</v>
      </c>
      <c r="T80" s="203">
        <v>0</v>
      </c>
      <c r="U80" s="203">
        <v>12.62</v>
      </c>
      <c r="V80" s="203">
        <v>0.14000000000000001</v>
      </c>
      <c r="W80" s="203">
        <v>0.42</v>
      </c>
      <c r="X80" s="203">
        <v>1.37</v>
      </c>
      <c r="Y80" s="203">
        <v>0</v>
      </c>
      <c r="Z80" s="203">
        <v>2.56</v>
      </c>
      <c r="AA80" s="203">
        <v>0.83</v>
      </c>
      <c r="AB80" s="203">
        <v>0</v>
      </c>
      <c r="AC80" s="203">
        <v>9.1999999999999993</v>
      </c>
      <c r="AD80" s="203">
        <v>0</v>
      </c>
      <c r="AE80" s="203">
        <v>0</v>
      </c>
      <c r="AF80" s="203">
        <v>0</v>
      </c>
      <c r="AG80" s="203">
        <v>26.52</v>
      </c>
      <c r="AH80" s="203">
        <v>0</v>
      </c>
      <c r="AI80" s="203">
        <v>26.52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176.4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10.61</v>
      </c>
      <c r="E81" s="203">
        <v>0</v>
      </c>
      <c r="F81" s="203">
        <v>0</v>
      </c>
      <c r="G81" s="203">
        <v>17.52</v>
      </c>
      <c r="H81" s="203">
        <v>0</v>
      </c>
      <c r="I81" s="203">
        <v>0</v>
      </c>
      <c r="J81" s="203">
        <v>15.17</v>
      </c>
      <c r="K81" s="203">
        <v>5.96</v>
      </c>
      <c r="L81" s="203">
        <v>1.93</v>
      </c>
      <c r="M81" s="203">
        <v>0</v>
      </c>
      <c r="N81" s="203">
        <v>1.1000000000000001</v>
      </c>
      <c r="O81" s="203">
        <v>1.84</v>
      </c>
      <c r="P81" s="203">
        <v>1.87</v>
      </c>
      <c r="Q81" s="203">
        <v>0.18</v>
      </c>
      <c r="R81" s="203">
        <v>0.39</v>
      </c>
      <c r="S81" s="203">
        <v>0.24</v>
      </c>
      <c r="T81" s="203">
        <v>0</v>
      </c>
      <c r="U81" s="203">
        <v>12.62</v>
      </c>
      <c r="V81" s="203">
        <v>0.13</v>
      </c>
      <c r="W81" s="203">
        <v>0.42</v>
      </c>
      <c r="X81" s="203">
        <v>1.37</v>
      </c>
      <c r="Y81" s="203">
        <v>0</v>
      </c>
      <c r="Z81" s="203">
        <v>2.56</v>
      </c>
      <c r="AA81" s="203">
        <v>0.83</v>
      </c>
      <c r="AB81" s="203">
        <v>0</v>
      </c>
      <c r="AC81" s="203">
        <v>9.1999999999999993</v>
      </c>
      <c r="AD81" s="203">
        <v>0</v>
      </c>
      <c r="AE81" s="203">
        <v>0</v>
      </c>
      <c r="AF81" s="203">
        <v>0</v>
      </c>
      <c r="AG81" s="203">
        <v>26.52</v>
      </c>
      <c r="AH81" s="203">
        <v>0</v>
      </c>
      <c r="AI81" s="203">
        <v>26.52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176.4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10.61</v>
      </c>
      <c r="E82" s="203">
        <v>0</v>
      </c>
      <c r="F82" s="203">
        <v>0</v>
      </c>
      <c r="G82" s="203">
        <v>17.52</v>
      </c>
      <c r="H82" s="203">
        <v>0</v>
      </c>
      <c r="I82" s="203">
        <v>0</v>
      </c>
      <c r="J82" s="203">
        <v>15.17</v>
      </c>
      <c r="K82" s="203">
        <v>5.96</v>
      </c>
      <c r="L82" s="203">
        <v>1.93</v>
      </c>
      <c r="M82" s="203">
        <v>0</v>
      </c>
      <c r="N82" s="203">
        <v>1.1000000000000001</v>
      </c>
      <c r="O82" s="203">
        <v>1.84</v>
      </c>
      <c r="P82" s="203">
        <v>1.87</v>
      </c>
      <c r="Q82" s="203">
        <v>0.18</v>
      </c>
      <c r="R82" s="203">
        <v>0.39</v>
      </c>
      <c r="S82" s="203">
        <v>0.24</v>
      </c>
      <c r="T82" s="203">
        <v>0</v>
      </c>
      <c r="U82" s="203">
        <v>12.62</v>
      </c>
      <c r="V82" s="203">
        <v>0.13</v>
      </c>
      <c r="W82" s="203">
        <v>0.42</v>
      </c>
      <c r="X82" s="203">
        <v>1.37</v>
      </c>
      <c r="Y82" s="203">
        <v>0</v>
      </c>
      <c r="Z82" s="203">
        <v>2.56</v>
      </c>
      <c r="AA82" s="203">
        <v>0.83</v>
      </c>
      <c r="AB82" s="203">
        <v>0</v>
      </c>
      <c r="AC82" s="203">
        <v>9.1999999999999993</v>
      </c>
      <c r="AD82" s="203">
        <v>0</v>
      </c>
      <c r="AE82" s="203">
        <v>0</v>
      </c>
      <c r="AF82" s="203">
        <v>0</v>
      </c>
      <c r="AG82" s="203">
        <v>26.52</v>
      </c>
      <c r="AH82" s="203">
        <v>0</v>
      </c>
      <c r="AI82" s="203">
        <v>26.52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176.4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10.61</v>
      </c>
      <c r="E83" s="203">
        <v>0</v>
      </c>
      <c r="F83" s="203">
        <v>0</v>
      </c>
      <c r="G83" s="203">
        <v>17.52</v>
      </c>
      <c r="H83" s="203">
        <v>0</v>
      </c>
      <c r="I83" s="203">
        <v>0</v>
      </c>
      <c r="J83" s="203">
        <v>15.17</v>
      </c>
      <c r="K83" s="203">
        <v>5.96</v>
      </c>
      <c r="L83" s="203">
        <v>1.93</v>
      </c>
      <c r="M83" s="203">
        <v>0</v>
      </c>
      <c r="N83" s="203">
        <v>1.1000000000000001</v>
      </c>
      <c r="O83" s="203">
        <v>1.84</v>
      </c>
      <c r="P83" s="203">
        <v>1.87</v>
      </c>
      <c r="Q83" s="203">
        <v>0.18</v>
      </c>
      <c r="R83" s="203">
        <v>0.39</v>
      </c>
      <c r="S83" s="203">
        <v>0.24</v>
      </c>
      <c r="T83" s="203">
        <v>0</v>
      </c>
      <c r="U83" s="203">
        <v>12.62</v>
      </c>
      <c r="V83" s="203">
        <v>0.13</v>
      </c>
      <c r="W83" s="203">
        <v>0.42</v>
      </c>
      <c r="X83" s="203">
        <v>1.37</v>
      </c>
      <c r="Y83" s="203">
        <v>0</v>
      </c>
      <c r="Z83" s="203">
        <v>2.56</v>
      </c>
      <c r="AA83" s="203">
        <v>0.83</v>
      </c>
      <c r="AB83" s="203">
        <v>0</v>
      </c>
      <c r="AC83" s="203">
        <v>9.1999999999999993</v>
      </c>
      <c r="AD83" s="203">
        <v>0</v>
      </c>
      <c r="AE83" s="203">
        <v>0</v>
      </c>
      <c r="AF83" s="203">
        <v>0</v>
      </c>
      <c r="AG83" s="203">
        <v>26.52</v>
      </c>
      <c r="AH83" s="203">
        <v>0</v>
      </c>
      <c r="AI83" s="203">
        <v>26.52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176.4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10.61</v>
      </c>
      <c r="E84" s="203">
        <v>0</v>
      </c>
      <c r="F84" s="203">
        <v>0</v>
      </c>
      <c r="G84" s="203">
        <v>17.52</v>
      </c>
      <c r="H84" s="203">
        <v>0</v>
      </c>
      <c r="I84" s="203">
        <v>0</v>
      </c>
      <c r="J84" s="203">
        <v>15.17</v>
      </c>
      <c r="K84" s="203">
        <v>5.96</v>
      </c>
      <c r="L84" s="203">
        <v>2.0299999999999998</v>
      </c>
      <c r="M84" s="203">
        <v>0</v>
      </c>
      <c r="N84" s="203">
        <v>1.1000000000000001</v>
      </c>
      <c r="O84" s="203">
        <v>1.84</v>
      </c>
      <c r="P84" s="203">
        <v>1.87</v>
      </c>
      <c r="Q84" s="203">
        <v>0.18</v>
      </c>
      <c r="R84" s="203">
        <v>0.39</v>
      </c>
      <c r="S84" s="203">
        <v>0.24</v>
      </c>
      <c r="T84" s="203">
        <v>0</v>
      </c>
      <c r="U84" s="203">
        <v>12.62</v>
      </c>
      <c r="V84" s="203">
        <v>0.13</v>
      </c>
      <c r="W84" s="203">
        <v>0.42</v>
      </c>
      <c r="X84" s="203">
        <v>1.37</v>
      </c>
      <c r="Y84" s="203">
        <v>0</v>
      </c>
      <c r="Z84" s="203">
        <v>2.56</v>
      </c>
      <c r="AA84" s="203">
        <v>0.83</v>
      </c>
      <c r="AB84" s="203">
        <v>0</v>
      </c>
      <c r="AC84" s="203">
        <v>9.1999999999999993</v>
      </c>
      <c r="AD84" s="203">
        <v>0</v>
      </c>
      <c r="AE84" s="203">
        <v>0</v>
      </c>
      <c r="AF84" s="203">
        <v>0</v>
      </c>
      <c r="AG84" s="203">
        <v>26.52</v>
      </c>
      <c r="AH84" s="203">
        <v>0</v>
      </c>
      <c r="AI84" s="203">
        <v>26.52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176.4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10.61</v>
      </c>
      <c r="E85" s="203">
        <v>0</v>
      </c>
      <c r="F85" s="203">
        <v>0</v>
      </c>
      <c r="G85" s="203">
        <v>17.52</v>
      </c>
      <c r="H85" s="203">
        <v>0</v>
      </c>
      <c r="I85" s="203">
        <v>0</v>
      </c>
      <c r="J85" s="203">
        <v>15.17</v>
      </c>
      <c r="K85" s="203">
        <v>5.96</v>
      </c>
      <c r="L85" s="203">
        <v>2.0299999999999998</v>
      </c>
      <c r="M85" s="203">
        <v>0</v>
      </c>
      <c r="N85" s="203">
        <v>1.1000000000000001</v>
      </c>
      <c r="O85" s="203">
        <v>1.84</v>
      </c>
      <c r="P85" s="203">
        <v>1.87</v>
      </c>
      <c r="Q85" s="203">
        <v>0.54</v>
      </c>
      <c r="R85" s="203">
        <v>0.39</v>
      </c>
      <c r="S85" s="203">
        <v>0.24</v>
      </c>
      <c r="T85" s="203">
        <v>0</v>
      </c>
      <c r="U85" s="203">
        <v>12.62</v>
      </c>
      <c r="V85" s="203">
        <v>0.13</v>
      </c>
      <c r="W85" s="203">
        <v>0.42</v>
      </c>
      <c r="X85" s="203">
        <v>1.37</v>
      </c>
      <c r="Y85" s="203">
        <v>0</v>
      </c>
      <c r="Z85" s="203">
        <v>2.56</v>
      </c>
      <c r="AA85" s="203">
        <v>0.83</v>
      </c>
      <c r="AB85" s="203">
        <v>0</v>
      </c>
      <c r="AC85" s="203">
        <v>9.1999999999999993</v>
      </c>
      <c r="AD85" s="203">
        <v>0</v>
      </c>
      <c r="AE85" s="203">
        <v>0</v>
      </c>
      <c r="AF85" s="203">
        <v>0</v>
      </c>
      <c r="AG85" s="203">
        <v>26.52</v>
      </c>
      <c r="AH85" s="203">
        <v>0</v>
      </c>
      <c r="AI85" s="203">
        <v>26.52</v>
      </c>
      <c r="AJ85" s="203">
        <v>0</v>
      </c>
      <c r="AK85" s="203">
        <v>0.88</v>
      </c>
      <c r="AL85" s="203">
        <v>0</v>
      </c>
      <c r="AM85" s="203">
        <v>0</v>
      </c>
      <c r="AN85" s="203">
        <v>0</v>
      </c>
      <c r="AO85" s="203">
        <v>176.4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10.61</v>
      </c>
      <c r="E86" s="203">
        <v>0</v>
      </c>
      <c r="F86" s="203">
        <v>0</v>
      </c>
      <c r="G86" s="203">
        <v>17.52</v>
      </c>
      <c r="H86" s="203">
        <v>0</v>
      </c>
      <c r="I86" s="203">
        <v>0</v>
      </c>
      <c r="J86" s="203">
        <v>15.17</v>
      </c>
      <c r="K86" s="203">
        <v>5.96</v>
      </c>
      <c r="L86" s="203">
        <v>2.0299999999999998</v>
      </c>
      <c r="M86" s="203">
        <v>0</v>
      </c>
      <c r="N86" s="203">
        <v>1.1000000000000001</v>
      </c>
      <c r="O86" s="203">
        <v>1.84</v>
      </c>
      <c r="P86" s="203">
        <v>1.87</v>
      </c>
      <c r="Q86" s="203">
        <v>0.47</v>
      </c>
      <c r="R86" s="203">
        <v>0.39</v>
      </c>
      <c r="S86" s="203">
        <v>0.24</v>
      </c>
      <c r="T86" s="203">
        <v>0</v>
      </c>
      <c r="U86" s="203">
        <v>12.62</v>
      </c>
      <c r="V86" s="203">
        <v>0.13</v>
      </c>
      <c r="W86" s="203">
        <v>0.42</v>
      </c>
      <c r="X86" s="203">
        <v>1.37</v>
      </c>
      <c r="Y86" s="203">
        <v>0</v>
      </c>
      <c r="Z86" s="203">
        <v>2.56</v>
      </c>
      <c r="AA86" s="203">
        <v>0.83</v>
      </c>
      <c r="AB86" s="203">
        <v>0</v>
      </c>
      <c r="AC86" s="203">
        <v>9.1999999999999993</v>
      </c>
      <c r="AD86" s="203">
        <v>0</v>
      </c>
      <c r="AE86" s="203">
        <v>0</v>
      </c>
      <c r="AF86" s="203">
        <v>0</v>
      </c>
      <c r="AG86" s="203">
        <v>26.52</v>
      </c>
      <c r="AH86" s="203">
        <v>0</v>
      </c>
      <c r="AI86" s="203">
        <v>26.52</v>
      </c>
      <c r="AJ86" s="203">
        <v>0</v>
      </c>
      <c r="AK86" s="203">
        <v>0.88</v>
      </c>
      <c r="AL86" s="203">
        <v>0</v>
      </c>
      <c r="AM86" s="203">
        <v>0</v>
      </c>
      <c r="AN86" s="203">
        <v>0</v>
      </c>
      <c r="AO86" s="203">
        <v>176.4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10.8</v>
      </c>
      <c r="E87" s="203">
        <v>0</v>
      </c>
      <c r="F87" s="203">
        <v>0</v>
      </c>
      <c r="G87" s="203">
        <v>17.52</v>
      </c>
      <c r="H87" s="203">
        <v>0</v>
      </c>
      <c r="I87" s="203">
        <v>0</v>
      </c>
      <c r="J87" s="203">
        <v>15.17</v>
      </c>
      <c r="K87" s="203">
        <v>5.96</v>
      </c>
      <c r="L87" s="203">
        <v>2.0299999999999998</v>
      </c>
      <c r="M87" s="203">
        <v>0</v>
      </c>
      <c r="N87" s="203">
        <v>1.1000000000000001</v>
      </c>
      <c r="O87" s="203">
        <v>1.84</v>
      </c>
      <c r="P87" s="203">
        <v>1.87</v>
      </c>
      <c r="Q87" s="203">
        <v>0.55000000000000004</v>
      </c>
      <c r="R87" s="203">
        <v>0.39</v>
      </c>
      <c r="S87" s="203">
        <v>0.24</v>
      </c>
      <c r="T87" s="203">
        <v>0</v>
      </c>
      <c r="U87" s="203">
        <v>12.62</v>
      </c>
      <c r="V87" s="203">
        <v>0.13</v>
      </c>
      <c r="W87" s="203">
        <v>0.42</v>
      </c>
      <c r="X87" s="203">
        <v>1.37</v>
      </c>
      <c r="Y87" s="203">
        <v>0</v>
      </c>
      <c r="Z87" s="203">
        <v>2.56</v>
      </c>
      <c r="AA87" s="203">
        <v>0.83</v>
      </c>
      <c r="AB87" s="203">
        <v>0</v>
      </c>
      <c r="AC87" s="203">
        <v>9.1999999999999993</v>
      </c>
      <c r="AD87" s="203">
        <v>0</v>
      </c>
      <c r="AE87" s="203">
        <v>0</v>
      </c>
      <c r="AF87" s="203">
        <v>0</v>
      </c>
      <c r="AG87" s="203">
        <v>26.52</v>
      </c>
      <c r="AH87" s="203">
        <v>0</v>
      </c>
      <c r="AI87" s="203">
        <v>26.52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176.4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10.8</v>
      </c>
      <c r="E88" s="203">
        <v>0</v>
      </c>
      <c r="F88" s="203">
        <v>0</v>
      </c>
      <c r="G88" s="203">
        <v>17.52</v>
      </c>
      <c r="H88" s="203">
        <v>0</v>
      </c>
      <c r="I88" s="203">
        <v>0</v>
      </c>
      <c r="J88" s="203">
        <v>15.17</v>
      </c>
      <c r="K88" s="203">
        <v>5.96</v>
      </c>
      <c r="L88" s="203">
        <v>2.0299999999999998</v>
      </c>
      <c r="M88" s="203">
        <v>0</v>
      </c>
      <c r="N88" s="203">
        <v>1.1000000000000001</v>
      </c>
      <c r="O88" s="203">
        <v>1.84</v>
      </c>
      <c r="P88" s="203">
        <v>1.87</v>
      </c>
      <c r="Q88" s="203">
        <v>0.55000000000000004</v>
      </c>
      <c r="R88" s="203">
        <v>0.39</v>
      </c>
      <c r="S88" s="203">
        <v>0.24</v>
      </c>
      <c r="T88" s="203">
        <v>0</v>
      </c>
      <c r="U88" s="203">
        <v>12.62</v>
      </c>
      <c r="V88" s="203">
        <v>0.13</v>
      </c>
      <c r="W88" s="203">
        <v>0.42</v>
      </c>
      <c r="X88" s="203">
        <v>1.37</v>
      </c>
      <c r="Y88" s="203">
        <v>0</v>
      </c>
      <c r="Z88" s="203">
        <v>2.56</v>
      </c>
      <c r="AA88" s="203">
        <v>0.83</v>
      </c>
      <c r="AB88" s="203">
        <v>0</v>
      </c>
      <c r="AC88" s="203">
        <v>9.1999999999999993</v>
      </c>
      <c r="AD88" s="203">
        <v>0</v>
      </c>
      <c r="AE88" s="203">
        <v>0</v>
      </c>
      <c r="AF88" s="203">
        <v>0</v>
      </c>
      <c r="AG88" s="203">
        <v>26.52</v>
      </c>
      <c r="AH88" s="203">
        <v>0</v>
      </c>
      <c r="AI88" s="203">
        <v>26.52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176.4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10.8</v>
      </c>
      <c r="E89" s="203">
        <v>0</v>
      </c>
      <c r="F89" s="203">
        <v>0</v>
      </c>
      <c r="G89" s="203">
        <v>17.52</v>
      </c>
      <c r="H89" s="203">
        <v>0</v>
      </c>
      <c r="I89" s="203">
        <v>0</v>
      </c>
      <c r="J89" s="203">
        <v>15.17</v>
      </c>
      <c r="K89" s="203">
        <v>5.96</v>
      </c>
      <c r="L89" s="203">
        <v>2.0299999999999998</v>
      </c>
      <c r="M89" s="203">
        <v>0</v>
      </c>
      <c r="N89" s="203">
        <v>1.1000000000000001</v>
      </c>
      <c r="O89" s="203">
        <v>1.84</v>
      </c>
      <c r="P89" s="203">
        <v>1.87</v>
      </c>
      <c r="Q89" s="203">
        <v>0.55000000000000004</v>
      </c>
      <c r="R89" s="203">
        <v>0.39</v>
      </c>
      <c r="S89" s="203">
        <v>0.24</v>
      </c>
      <c r="T89" s="203">
        <v>0</v>
      </c>
      <c r="U89" s="203">
        <v>12.62</v>
      </c>
      <c r="V89" s="203">
        <v>0.13</v>
      </c>
      <c r="W89" s="203">
        <v>0.42</v>
      </c>
      <c r="X89" s="203">
        <v>1.37</v>
      </c>
      <c r="Y89" s="203">
        <v>0</v>
      </c>
      <c r="Z89" s="203">
        <v>2.56</v>
      </c>
      <c r="AA89" s="203">
        <v>0.83</v>
      </c>
      <c r="AB89" s="203">
        <v>0</v>
      </c>
      <c r="AC89" s="203">
        <v>9.1999999999999993</v>
      </c>
      <c r="AD89" s="203">
        <v>0</v>
      </c>
      <c r="AE89" s="203">
        <v>0</v>
      </c>
      <c r="AF89" s="203">
        <v>0</v>
      </c>
      <c r="AG89" s="203">
        <v>26.52</v>
      </c>
      <c r="AH89" s="203">
        <v>0</v>
      </c>
      <c r="AI89" s="203">
        <v>26.52</v>
      </c>
      <c r="AJ89" s="203">
        <v>0</v>
      </c>
      <c r="AK89" s="203">
        <v>0.88</v>
      </c>
      <c r="AL89" s="203">
        <v>0</v>
      </c>
      <c r="AM89" s="203">
        <v>0</v>
      </c>
      <c r="AN89" s="203">
        <v>0</v>
      </c>
      <c r="AO89" s="203">
        <v>176.4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10.8</v>
      </c>
      <c r="E90" s="203">
        <v>0</v>
      </c>
      <c r="F90" s="203">
        <v>0</v>
      </c>
      <c r="G90" s="203">
        <v>17.52</v>
      </c>
      <c r="H90" s="203">
        <v>0</v>
      </c>
      <c r="I90" s="203">
        <v>0</v>
      </c>
      <c r="J90" s="203">
        <v>15.17</v>
      </c>
      <c r="K90" s="203">
        <v>5.96</v>
      </c>
      <c r="L90" s="203">
        <v>2.0299999999999998</v>
      </c>
      <c r="M90" s="203">
        <v>0</v>
      </c>
      <c r="N90" s="203">
        <v>1.1000000000000001</v>
      </c>
      <c r="O90" s="203">
        <v>1.84</v>
      </c>
      <c r="P90" s="203">
        <v>1.87</v>
      </c>
      <c r="Q90" s="203">
        <v>0.55000000000000004</v>
      </c>
      <c r="R90" s="203">
        <v>0.39</v>
      </c>
      <c r="S90" s="203">
        <v>0.24</v>
      </c>
      <c r="T90" s="203">
        <v>0</v>
      </c>
      <c r="U90" s="203">
        <v>12.62</v>
      </c>
      <c r="V90" s="203">
        <v>0.13</v>
      </c>
      <c r="W90" s="203">
        <v>0.42</v>
      </c>
      <c r="X90" s="203">
        <v>1.37</v>
      </c>
      <c r="Y90" s="203">
        <v>0</v>
      </c>
      <c r="Z90" s="203">
        <v>2.56</v>
      </c>
      <c r="AA90" s="203">
        <v>0.83</v>
      </c>
      <c r="AB90" s="203">
        <v>0</v>
      </c>
      <c r="AC90" s="203">
        <v>9.1999999999999993</v>
      </c>
      <c r="AD90" s="203">
        <v>0</v>
      </c>
      <c r="AE90" s="203">
        <v>0</v>
      </c>
      <c r="AF90" s="203">
        <v>0</v>
      </c>
      <c r="AG90" s="203">
        <v>26.52</v>
      </c>
      <c r="AH90" s="203">
        <v>0</v>
      </c>
      <c r="AI90" s="203">
        <v>26.52</v>
      </c>
      <c r="AJ90" s="203">
        <v>0</v>
      </c>
      <c r="AK90" s="203">
        <v>0.88</v>
      </c>
      <c r="AL90" s="203">
        <v>0</v>
      </c>
      <c r="AM90" s="203">
        <v>0</v>
      </c>
      <c r="AN90" s="203">
        <v>0</v>
      </c>
      <c r="AO90" s="203">
        <v>176.4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10.85</v>
      </c>
      <c r="E91" s="203">
        <v>0</v>
      </c>
      <c r="F91" s="203">
        <v>0</v>
      </c>
      <c r="G91" s="203">
        <v>17.52</v>
      </c>
      <c r="H91" s="203">
        <v>0</v>
      </c>
      <c r="I91" s="203">
        <v>0</v>
      </c>
      <c r="J91" s="203">
        <v>15.17</v>
      </c>
      <c r="K91" s="203">
        <v>5.96</v>
      </c>
      <c r="L91" s="203">
        <v>2.0299999999999998</v>
      </c>
      <c r="M91" s="203">
        <v>0</v>
      </c>
      <c r="N91" s="203">
        <v>1.1000000000000001</v>
      </c>
      <c r="O91" s="203">
        <v>1.84</v>
      </c>
      <c r="P91" s="203">
        <v>1.87</v>
      </c>
      <c r="Q91" s="203">
        <v>0.55000000000000004</v>
      </c>
      <c r="R91" s="203">
        <v>0.39</v>
      </c>
      <c r="S91" s="203">
        <v>0.24</v>
      </c>
      <c r="T91" s="203">
        <v>0</v>
      </c>
      <c r="U91" s="203">
        <v>12.62</v>
      </c>
      <c r="V91" s="203">
        <v>0.13</v>
      </c>
      <c r="W91" s="203">
        <v>0.42</v>
      </c>
      <c r="X91" s="203">
        <v>1.37</v>
      </c>
      <c r="Y91" s="203">
        <v>0</v>
      </c>
      <c r="Z91" s="203">
        <v>2.56</v>
      </c>
      <c r="AA91" s="203">
        <v>0.83</v>
      </c>
      <c r="AB91" s="203">
        <v>0</v>
      </c>
      <c r="AC91" s="203">
        <v>8.9700000000000006</v>
      </c>
      <c r="AD91" s="203">
        <v>0</v>
      </c>
      <c r="AE91" s="203">
        <v>0</v>
      </c>
      <c r="AF91" s="203">
        <v>0</v>
      </c>
      <c r="AG91" s="203">
        <v>26.52</v>
      </c>
      <c r="AH91" s="203">
        <v>0</v>
      </c>
      <c r="AI91" s="203">
        <v>26.52</v>
      </c>
      <c r="AJ91" s="203">
        <v>0</v>
      </c>
      <c r="AK91" s="203">
        <v>0.88</v>
      </c>
      <c r="AL91" s="203">
        <v>0</v>
      </c>
      <c r="AM91" s="203">
        <v>0</v>
      </c>
      <c r="AN91" s="203">
        <v>0</v>
      </c>
      <c r="AO91" s="203">
        <v>176.4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10.85</v>
      </c>
      <c r="E92" s="203">
        <v>0</v>
      </c>
      <c r="F92" s="203">
        <v>0</v>
      </c>
      <c r="G92" s="203">
        <v>17.52</v>
      </c>
      <c r="H92" s="203">
        <v>0</v>
      </c>
      <c r="I92" s="203">
        <v>0</v>
      </c>
      <c r="J92" s="203">
        <v>15.17</v>
      </c>
      <c r="K92" s="203">
        <v>5.96</v>
      </c>
      <c r="L92" s="203">
        <v>2.0299999999999998</v>
      </c>
      <c r="M92" s="203">
        <v>0</v>
      </c>
      <c r="N92" s="203">
        <v>1.1000000000000001</v>
      </c>
      <c r="O92" s="203">
        <v>1.84</v>
      </c>
      <c r="P92" s="203">
        <v>1.87</v>
      </c>
      <c r="Q92" s="203">
        <v>0.55000000000000004</v>
      </c>
      <c r="R92" s="203">
        <v>0.39</v>
      </c>
      <c r="S92" s="203">
        <v>0.24</v>
      </c>
      <c r="T92" s="203">
        <v>0</v>
      </c>
      <c r="U92" s="203">
        <v>12.62</v>
      </c>
      <c r="V92" s="203">
        <v>0.13</v>
      </c>
      <c r="W92" s="203">
        <v>0.42</v>
      </c>
      <c r="X92" s="203">
        <v>1.37</v>
      </c>
      <c r="Y92" s="203">
        <v>0</v>
      </c>
      <c r="Z92" s="203">
        <v>2.56</v>
      </c>
      <c r="AA92" s="203">
        <v>0.83</v>
      </c>
      <c r="AB92" s="203">
        <v>0</v>
      </c>
      <c r="AC92" s="203">
        <v>8.9700000000000006</v>
      </c>
      <c r="AD92" s="203">
        <v>0</v>
      </c>
      <c r="AE92" s="203">
        <v>0</v>
      </c>
      <c r="AF92" s="203">
        <v>0</v>
      </c>
      <c r="AG92" s="203">
        <v>26.52</v>
      </c>
      <c r="AH92" s="203">
        <v>0</v>
      </c>
      <c r="AI92" s="203">
        <v>26.52</v>
      </c>
      <c r="AJ92" s="203">
        <v>0</v>
      </c>
      <c r="AK92" s="203">
        <v>0.88</v>
      </c>
      <c r="AL92" s="203">
        <v>0</v>
      </c>
      <c r="AM92" s="203">
        <v>0</v>
      </c>
      <c r="AN92" s="203">
        <v>0</v>
      </c>
      <c r="AO92" s="203">
        <v>176.4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10.85</v>
      </c>
      <c r="E93" s="203">
        <v>0</v>
      </c>
      <c r="F93" s="203">
        <v>0</v>
      </c>
      <c r="G93" s="203">
        <v>17.52</v>
      </c>
      <c r="H93" s="203">
        <v>0</v>
      </c>
      <c r="I93" s="203">
        <v>0</v>
      </c>
      <c r="J93" s="203">
        <v>15.17</v>
      </c>
      <c r="K93" s="203">
        <v>5.96</v>
      </c>
      <c r="L93" s="203">
        <v>2.0299999999999998</v>
      </c>
      <c r="M93" s="203">
        <v>0</v>
      </c>
      <c r="N93" s="203">
        <v>1.1000000000000001</v>
      </c>
      <c r="O93" s="203">
        <v>1.84</v>
      </c>
      <c r="P93" s="203">
        <v>1.87</v>
      </c>
      <c r="Q93" s="203">
        <v>0.55000000000000004</v>
      </c>
      <c r="R93" s="203">
        <v>0.39</v>
      </c>
      <c r="S93" s="203">
        <v>0.24</v>
      </c>
      <c r="T93" s="203">
        <v>0</v>
      </c>
      <c r="U93" s="203">
        <v>12.62</v>
      </c>
      <c r="V93" s="203">
        <v>0.13</v>
      </c>
      <c r="W93" s="203">
        <v>0.42</v>
      </c>
      <c r="X93" s="203">
        <v>1.37</v>
      </c>
      <c r="Y93" s="203">
        <v>0</v>
      </c>
      <c r="Z93" s="203">
        <v>2.56</v>
      </c>
      <c r="AA93" s="203">
        <v>0.83</v>
      </c>
      <c r="AB93" s="203">
        <v>0</v>
      </c>
      <c r="AC93" s="203">
        <v>8.9700000000000006</v>
      </c>
      <c r="AD93" s="203">
        <v>0</v>
      </c>
      <c r="AE93" s="203">
        <v>0</v>
      </c>
      <c r="AF93" s="203">
        <v>0</v>
      </c>
      <c r="AG93" s="203">
        <v>26.52</v>
      </c>
      <c r="AH93" s="203">
        <v>0</v>
      </c>
      <c r="AI93" s="203">
        <v>26.52</v>
      </c>
      <c r="AJ93" s="203">
        <v>0</v>
      </c>
      <c r="AK93" s="203">
        <v>0.88</v>
      </c>
      <c r="AL93" s="203">
        <v>0</v>
      </c>
      <c r="AM93" s="203">
        <v>0</v>
      </c>
      <c r="AN93" s="203">
        <v>0</v>
      </c>
      <c r="AO93" s="203">
        <v>176.4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10.85</v>
      </c>
      <c r="E94" s="203">
        <v>0</v>
      </c>
      <c r="F94" s="203">
        <v>0</v>
      </c>
      <c r="G94" s="203">
        <v>17.52</v>
      </c>
      <c r="H94" s="203">
        <v>0</v>
      </c>
      <c r="I94" s="203">
        <v>0</v>
      </c>
      <c r="J94" s="203">
        <v>15.17</v>
      </c>
      <c r="K94" s="203">
        <v>5.96</v>
      </c>
      <c r="L94" s="203">
        <v>2.0299999999999998</v>
      </c>
      <c r="M94" s="203">
        <v>0</v>
      </c>
      <c r="N94" s="203">
        <v>1.1000000000000001</v>
      </c>
      <c r="O94" s="203">
        <v>1.84</v>
      </c>
      <c r="P94" s="203">
        <v>1.87</v>
      </c>
      <c r="Q94" s="203">
        <v>0.55000000000000004</v>
      </c>
      <c r="R94" s="203">
        <v>0.39</v>
      </c>
      <c r="S94" s="203">
        <v>0.24</v>
      </c>
      <c r="T94" s="203">
        <v>0</v>
      </c>
      <c r="U94" s="203">
        <v>12.62</v>
      </c>
      <c r="V94" s="203">
        <v>0.13</v>
      </c>
      <c r="W94" s="203">
        <v>0.42</v>
      </c>
      <c r="X94" s="203">
        <v>1.37</v>
      </c>
      <c r="Y94" s="203">
        <v>0</v>
      </c>
      <c r="Z94" s="203">
        <v>2.56</v>
      </c>
      <c r="AA94" s="203">
        <v>0.83</v>
      </c>
      <c r="AB94" s="203">
        <v>0</v>
      </c>
      <c r="AC94" s="203">
        <v>8.9700000000000006</v>
      </c>
      <c r="AD94" s="203">
        <v>0</v>
      </c>
      <c r="AE94" s="203">
        <v>0</v>
      </c>
      <c r="AF94" s="203">
        <v>0</v>
      </c>
      <c r="AG94" s="203">
        <v>26.52</v>
      </c>
      <c r="AH94" s="203">
        <v>0</v>
      </c>
      <c r="AI94" s="203">
        <v>26.52</v>
      </c>
      <c r="AJ94" s="203">
        <v>0</v>
      </c>
      <c r="AK94" s="203">
        <v>0.88</v>
      </c>
      <c r="AL94" s="203">
        <v>0</v>
      </c>
      <c r="AM94" s="203">
        <v>0</v>
      </c>
      <c r="AN94" s="203">
        <v>0</v>
      </c>
      <c r="AO94" s="203">
        <v>176.4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10.85</v>
      </c>
      <c r="E95" s="203">
        <v>0</v>
      </c>
      <c r="F95" s="203">
        <v>0</v>
      </c>
      <c r="G95" s="203">
        <v>17.52</v>
      </c>
      <c r="H95" s="203">
        <v>0</v>
      </c>
      <c r="I95" s="203">
        <v>0</v>
      </c>
      <c r="J95" s="203">
        <v>15.17</v>
      </c>
      <c r="K95" s="203">
        <v>5.96</v>
      </c>
      <c r="L95" s="203">
        <v>2.0299999999999998</v>
      </c>
      <c r="M95" s="203">
        <v>0</v>
      </c>
      <c r="N95" s="203">
        <v>1.1000000000000001</v>
      </c>
      <c r="O95" s="203">
        <v>1.84</v>
      </c>
      <c r="P95" s="203">
        <v>1.87</v>
      </c>
      <c r="Q95" s="203">
        <v>0.19</v>
      </c>
      <c r="R95" s="203">
        <v>0.39</v>
      </c>
      <c r="S95" s="203">
        <v>0.24</v>
      </c>
      <c r="T95" s="203">
        <v>0</v>
      </c>
      <c r="U95" s="203">
        <v>12.62</v>
      </c>
      <c r="V95" s="203">
        <v>0.13</v>
      </c>
      <c r="W95" s="203">
        <v>0.42</v>
      </c>
      <c r="X95" s="203">
        <v>1.37</v>
      </c>
      <c r="Y95" s="203">
        <v>0</v>
      </c>
      <c r="Z95" s="203">
        <v>2.56</v>
      </c>
      <c r="AA95" s="203">
        <v>0.83</v>
      </c>
      <c r="AB95" s="203">
        <v>0</v>
      </c>
      <c r="AC95" s="203">
        <v>8.9700000000000006</v>
      </c>
      <c r="AD95" s="203">
        <v>0</v>
      </c>
      <c r="AE95" s="203">
        <v>0</v>
      </c>
      <c r="AF95" s="203">
        <v>0</v>
      </c>
      <c r="AG95" s="203">
        <v>26.52</v>
      </c>
      <c r="AH95" s="203">
        <v>0</v>
      </c>
      <c r="AI95" s="203">
        <v>26.52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176.4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10.85</v>
      </c>
      <c r="E96" s="203">
        <v>0</v>
      </c>
      <c r="F96" s="203">
        <v>0</v>
      </c>
      <c r="G96" s="203">
        <v>17.52</v>
      </c>
      <c r="H96" s="203">
        <v>0</v>
      </c>
      <c r="I96" s="203">
        <v>0</v>
      </c>
      <c r="J96" s="203">
        <v>15.17</v>
      </c>
      <c r="K96" s="203">
        <v>5.96</v>
      </c>
      <c r="L96" s="203">
        <v>2.0299999999999998</v>
      </c>
      <c r="M96" s="203">
        <v>0</v>
      </c>
      <c r="N96" s="203">
        <v>1.1000000000000001</v>
      </c>
      <c r="O96" s="203">
        <v>1.84</v>
      </c>
      <c r="P96" s="203">
        <v>1.87</v>
      </c>
      <c r="Q96" s="203">
        <v>0.19</v>
      </c>
      <c r="R96" s="203">
        <v>0.39</v>
      </c>
      <c r="S96" s="203">
        <v>0.24</v>
      </c>
      <c r="T96" s="203">
        <v>0</v>
      </c>
      <c r="U96" s="203">
        <v>12.62</v>
      </c>
      <c r="V96" s="203">
        <v>0.13</v>
      </c>
      <c r="W96" s="203">
        <v>0.42</v>
      </c>
      <c r="X96" s="203">
        <v>1.37</v>
      </c>
      <c r="Y96" s="203">
        <v>0</v>
      </c>
      <c r="Z96" s="203">
        <v>2.56</v>
      </c>
      <c r="AA96" s="203">
        <v>0.83</v>
      </c>
      <c r="AB96" s="203">
        <v>0</v>
      </c>
      <c r="AC96" s="203">
        <v>8.9700000000000006</v>
      </c>
      <c r="AD96" s="203">
        <v>0</v>
      </c>
      <c r="AE96" s="203">
        <v>0</v>
      </c>
      <c r="AF96" s="203">
        <v>0</v>
      </c>
      <c r="AG96" s="203">
        <v>26.52</v>
      </c>
      <c r="AH96" s="203">
        <v>0</v>
      </c>
      <c r="AI96" s="203">
        <v>26.52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176.4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10.85</v>
      </c>
      <c r="E97" s="203">
        <v>0</v>
      </c>
      <c r="F97" s="203">
        <v>0</v>
      </c>
      <c r="G97" s="203">
        <v>17.52</v>
      </c>
      <c r="H97" s="203">
        <v>0</v>
      </c>
      <c r="I97" s="203">
        <v>0</v>
      </c>
      <c r="J97" s="203">
        <v>15.17</v>
      </c>
      <c r="K97" s="203">
        <v>39.65</v>
      </c>
      <c r="L97" s="203">
        <v>20.75</v>
      </c>
      <c r="M97" s="203">
        <v>0</v>
      </c>
      <c r="N97" s="203">
        <v>1.1000000000000001</v>
      </c>
      <c r="O97" s="203">
        <v>1.84</v>
      </c>
      <c r="P97" s="203">
        <v>1.87</v>
      </c>
      <c r="Q97" s="203">
        <v>0.19</v>
      </c>
      <c r="R97" s="203">
        <v>0.39</v>
      </c>
      <c r="S97" s="203">
        <v>0.24</v>
      </c>
      <c r="T97" s="203">
        <v>0</v>
      </c>
      <c r="U97" s="203">
        <v>12.62</v>
      </c>
      <c r="V97" s="203">
        <v>0.13</v>
      </c>
      <c r="W97" s="203">
        <v>0.42</v>
      </c>
      <c r="X97" s="203">
        <v>1.37</v>
      </c>
      <c r="Y97" s="203">
        <v>0</v>
      </c>
      <c r="Z97" s="203">
        <v>2.56</v>
      </c>
      <c r="AA97" s="203">
        <v>0.83</v>
      </c>
      <c r="AB97" s="203">
        <v>0</v>
      </c>
      <c r="AC97" s="203">
        <v>8.9700000000000006</v>
      </c>
      <c r="AD97" s="203">
        <v>0</v>
      </c>
      <c r="AE97" s="203">
        <v>0</v>
      </c>
      <c r="AF97" s="203">
        <v>0</v>
      </c>
      <c r="AG97" s="203">
        <v>26.52</v>
      </c>
      <c r="AH97" s="203">
        <v>0</v>
      </c>
      <c r="AI97" s="203">
        <v>26.52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176.4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10.85</v>
      </c>
      <c r="E98" s="203">
        <v>0</v>
      </c>
      <c r="F98" s="203">
        <v>0</v>
      </c>
      <c r="G98" s="203">
        <v>17.52</v>
      </c>
      <c r="H98" s="203">
        <v>0</v>
      </c>
      <c r="I98" s="203">
        <v>0</v>
      </c>
      <c r="J98" s="203">
        <v>15.17</v>
      </c>
      <c r="K98" s="203">
        <v>39.65</v>
      </c>
      <c r="L98" s="203">
        <v>20.75</v>
      </c>
      <c r="M98" s="203">
        <v>0</v>
      </c>
      <c r="N98" s="203">
        <v>1.1000000000000001</v>
      </c>
      <c r="O98" s="203">
        <v>1.84</v>
      </c>
      <c r="P98" s="203">
        <v>1.87</v>
      </c>
      <c r="Q98" s="203">
        <v>0.19</v>
      </c>
      <c r="R98" s="203">
        <v>0.39</v>
      </c>
      <c r="S98" s="203">
        <v>0.24</v>
      </c>
      <c r="T98" s="203">
        <v>0</v>
      </c>
      <c r="U98" s="203">
        <v>12.62</v>
      </c>
      <c r="V98" s="203">
        <v>0.13</v>
      </c>
      <c r="W98" s="203">
        <v>0.42</v>
      </c>
      <c r="X98" s="203">
        <v>1.37</v>
      </c>
      <c r="Y98" s="203">
        <v>0</v>
      </c>
      <c r="Z98" s="203">
        <v>2.56</v>
      </c>
      <c r="AA98" s="203">
        <v>0.83</v>
      </c>
      <c r="AB98" s="203">
        <v>0</v>
      </c>
      <c r="AC98" s="203">
        <v>8.9700000000000006</v>
      </c>
      <c r="AD98" s="203">
        <v>0</v>
      </c>
      <c r="AE98" s="203">
        <v>0</v>
      </c>
      <c r="AF98" s="203">
        <v>0</v>
      </c>
      <c r="AG98" s="203">
        <v>26.52</v>
      </c>
      <c r="AH98" s="203">
        <v>0</v>
      </c>
      <c r="AI98" s="203">
        <v>26.52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176.4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0.25878999999999991</v>
      </c>
      <c r="E99">
        <f t="shared" si="0"/>
        <v>0</v>
      </c>
      <c r="F99">
        <f t="shared" si="0"/>
        <v>0</v>
      </c>
      <c r="G99">
        <f t="shared" si="0"/>
        <v>0.42047999999999969</v>
      </c>
      <c r="H99">
        <f t="shared" si="0"/>
        <v>0</v>
      </c>
      <c r="I99">
        <f t="shared" si="0"/>
        <v>0</v>
      </c>
      <c r="J99">
        <f t="shared" si="0"/>
        <v>0.36408000000000024</v>
      </c>
      <c r="K99">
        <f t="shared" si="0"/>
        <v>0.9201725000000005</v>
      </c>
      <c r="L99">
        <f t="shared" si="0"/>
        <v>0.35495499999999985</v>
      </c>
      <c r="M99">
        <f t="shared" si="0"/>
        <v>0</v>
      </c>
      <c r="N99">
        <f t="shared" si="0"/>
        <v>2.4922499999999969E-2</v>
      </c>
      <c r="O99">
        <f t="shared" si="0"/>
        <v>4.4160000000000067E-2</v>
      </c>
      <c r="P99">
        <f t="shared" si="0"/>
        <v>4.6067500000000046E-2</v>
      </c>
      <c r="Q99">
        <f t="shared" si="0"/>
        <v>3.7432500000000014E-2</v>
      </c>
      <c r="R99">
        <f t="shared" si="0"/>
        <v>7.6629999999999948E-2</v>
      </c>
      <c r="S99">
        <f t="shared" si="0"/>
        <v>4.2730000000000053E-2</v>
      </c>
      <c r="T99">
        <f t="shared" si="0"/>
        <v>0</v>
      </c>
      <c r="U99">
        <f t="shared" si="0"/>
        <v>0.29799749999999969</v>
      </c>
      <c r="V99">
        <f t="shared" si="0"/>
        <v>3.0772499999999967E-2</v>
      </c>
      <c r="W99">
        <f t="shared" si="0"/>
        <v>4.4682499999999924E-2</v>
      </c>
      <c r="X99">
        <f t="shared" si="0"/>
        <v>0.15201500000000004</v>
      </c>
      <c r="Y99">
        <f t="shared" si="0"/>
        <v>0</v>
      </c>
      <c r="Z99">
        <f t="shared" si="0"/>
        <v>0.37693999999999966</v>
      </c>
      <c r="AA99">
        <f t="shared" si="0"/>
        <v>0.11459999999999995</v>
      </c>
      <c r="AB99">
        <f t="shared" si="0"/>
        <v>0</v>
      </c>
      <c r="AC99">
        <f t="shared" si="0"/>
        <v>0.21907750000000004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0.63647999999999971</v>
      </c>
      <c r="AJ99">
        <f t="shared" si="0"/>
        <v>0</v>
      </c>
      <c r="AK99">
        <f t="shared" si="0"/>
        <v>0.13240499999999991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3.1806000000000023</v>
      </c>
      <c r="AP99">
        <f t="shared" si="0"/>
        <v>0.71279999999999977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0</v>
      </c>
      <c r="AD3" s="203">
        <v>0</v>
      </c>
      <c r="AE3" s="203">
        <v>0</v>
      </c>
      <c r="AF3" s="203">
        <v>0</v>
      </c>
      <c r="AG3" s="203">
        <v>10</v>
      </c>
      <c r="AH3" s="203">
        <v>0</v>
      </c>
      <c r="AI3" s="203">
        <v>10</v>
      </c>
      <c r="AJ3" s="203">
        <v>0</v>
      </c>
      <c r="AK3" s="203">
        <v>0.84</v>
      </c>
      <c r="AL3" s="203">
        <v>0</v>
      </c>
      <c r="AM3" s="203">
        <v>0</v>
      </c>
      <c r="AN3" s="203">
        <v>0</v>
      </c>
      <c r="AO3" s="203">
        <v>18.239999999999998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0</v>
      </c>
      <c r="AD4" s="203">
        <v>0</v>
      </c>
      <c r="AE4" s="203">
        <v>0</v>
      </c>
      <c r="AF4" s="203">
        <v>0</v>
      </c>
      <c r="AG4" s="203">
        <v>10</v>
      </c>
      <c r="AH4" s="203">
        <v>0</v>
      </c>
      <c r="AI4" s="203">
        <v>10</v>
      </c>
      <c r="AJ4" s="203">
        <v>0</v>
      </c>
      <c r="AK4" s="203">
        <v>0.84</v>
      </c>
      <c r="AL4" s="203">
        <v>0</v>
      </c>
      <c r="AM4" s="203">
        <v>0</v>
      </c>
      <c r="AN4" s="203">
        <v>0</v>
      </c>
      <c r="AO4" s="203">
        <v>18.239999999999998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0</v>
      </c>
      <c r="AD5" s="203">
        <v>0</v>
      </c>
      <c r="AE5" s="203">
        <v>0</v>
      </c>
      <c r="AF5" s="203">
        <v>0</v>
      </c>
      <c r="AG5" s="203">
        <v>10</v>
      </c>
      <c r="AH5" s="203">
        <v>0</v>
      </c>
      <c r="AI5" s="203">
        <v>10</v>
      </c>
      <c r="AJ5" s="203">
        <v>0</v>
      </c>
      <c r="AK5" s="203">
        <v>0.84</v>
      </c>
      <c r="AL5" s="203">
        <v>0</v>
      </c>
      <c r="AM5" s="203">
        <v>0</v>
      </c>
      <c r="AN5" s="203">
        <v>0</v>
      </c>
      <c r="AO5" s="203">
        <v>18.239999999999998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0</v>
      </c>
      <c r="AD6" s="203">
        <v>0</v>
      </c>
      <c r="AE6" s="203">
        <v>0</v>
      </c>
      <c r="AF6" s="203">
        <v>0</v>
      </c>
      <c r="AG6" s="203">
        <v>10</v>
      </c>
      <c r="AH6" s="203">
        <v>0</v>
      </c>
      <c r="AI6" s="203">
        <v>10</v>
      </c>
      <c r="AJ6" s="203">
        <v>0</v>
      </c>
      <c r="AK6" s="203">
        <v>0.84</v>
      </c>
      <c r="AL6" s="203">
        <v>0</v>
      </c>
      <c r="AM6" s="203">
        <v>0</v>
      </c>
      <c r="AN6" s="203">
        <v>0</v>
      </c>
      <c r="AO6" s="203">
        <v>18.239999999999998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0</v>
      </c>
      <c r="AD7" s="203">
        <v>0</v>
      </c>
      <c r="AE7" s="203">
        <v>0</v>
      </c>
      <c r="AF7" s="203">
        <v>0</v>
      </c>
      <c r="AG7" s="203">
        <v>10</v>
      </c>
      <c r="AH7" s="203">
        <v>0</v>
      </c>
      <c r="AI7" s="203">
        <v>10</v>
      </c>
      <c r="AJ7" s="203">
        <v>0</v>
      </c>
      <c r="AK7" s="203">
        <v>0.84</v>
      </c>
      <c r="AL7" s="203">
        <v>0</v>
      </c>
      <c r="AM7" s="203">
        <v>0</v>
      </c>
      <c r="AN7" s="203">
        <v>0</v>
      </c>
      <c r="AO7" s="203">
        <v>18.239999999999998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0</v>
      </c>
      <c r="AD8" s="203">
        <v>0</v>
      </c>
      <c r="AE8" s="203">
        <v>0</v>
      </c>
      <c r="AF8" s="203">
        <v>0</v>
      </c>
      <c r="AG8" s="203">
        <v>10</v>
      </c>
      <c r="AH8" s="203">
        <v>0</v>
      </c>
      <c r="AI8" s="203">
        <v>10</v>
      </c>
      <c r="AJ8" s="203">
        <v>0</v>
      </c>
      <c r="AK8" s="203">
        <v>0.84</v>
      </c>
      <c r="AL8" s="203">
        <v>0</v>
      </c>
      <c r="AM8" s="203">
        <v>0</v>
      </c>
      <c r="AN8" s="203">
        <v>0</v>
      </c>
      <c r="AO8" s="203">
        <v>18.239999999999998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0</v>
      </c>
      <c r="AD9" s="203">
        <v>0</v>
      </c>
      <c r="AE9" s="203">
        <v>0</v>
      </c>
      <c r="AF9" s="203">
        <v>0</v>
      </c>
      <c r="AG9" s="203">
        <v>10</v>
      </c>
      <c r="AH9" s="203">
        <v>0</v>
      </c>
      <c r="AI9" s="203">
        <v>10</v>
      </c>
      <c r="AJ9" s="203">
        <v>0</v>
      </c>
      <c r="AK9" s="203">
        <v>0.84</v>
      </c>
      <c r="AL9" s="203">
        <v>0</v>
      </c>
      <c r="AM9" s="203">
        <v>0</v>
      </c>
      <c r="AN9" s="203">
        <v>0</v>
      </c>
      <c r="AO9" s="203">
        <v>18.239999999999998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0</v>
      </c>
      <c r="AD10" s="203">
        <v>0</v>
      </c>
      <c r="AE10" s="203">
        <v>0</v>
      </c>
      <c r="AF10" s="203">
        <v>0</v>
      </c>
      <c r="AG10" s="203">
        <v>10</v>
      </c>
      <c r="AH10" s="203">
        <v>0</v>
      </c>
      <c r="AI10" s="203">
        <v>10</v>
      </c>
      <c r="AJ10" s="203">
        <v>0</v>
      </c>
      <c r="AK10" s="203">
        <v>0.84</v>
      </c>
      <c r="AL10" s="203">
        <v>0</v>
      </c>
      <c r="AM10" s="203">
        <v>0</v>
      </c>
      <c r="AN10" s="203">
        <v>0</v>
      </c>
      <c r="AO10" s="203">
        <v>18.239999999999998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0</v>
      </c>
      <c r="AD11" s="203">
        <v>0</v>
      </c>
      <c r="AE11" s="203">
        <v>0</v>
      </c>
      <c r="AF11" s="203">
        <v>0</v>
      </c>
      <c r="AG11" s="203">
        <v>10</v>
      </c>
      <c r="AH11" s="203">
        <v>0</v>
      </c>
      <c r="AI11" s="203">
        <v>10</v>
      </c>
      <c r="AJ11" s="203">
        <v>0</v>
      </c>
      <c r="AK11" s="203">
        <v>0.84</v>
      </c>
      <c r="AL11" s="203">
        <v>0</v>
      </c>
      <c r="AM11" s="203">
        <v>0</v>
      </c>
      <c r="AN11" s="203">
        <v>0</v>
      </c>
      <c r="AO11" s="203">
        <v>18.239999999999998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0</v>
      </c>
      <c r="AD12" s="203">
        <v>0</v>
      </c>
      <c r="AE12" s="203">
        <v>0</v>
      </c>
      <c r="AF12" s="203">
        <v>0</v>
      </c>
      <c r="AG12" s="203">
        <v>10</v>
      </c>
      <c r="AH12" s="203">
        <v>0</v>
      </c>
      <c r="AI12" s="203">
        <v>10</v>
      </c>
      <c r="AJ12" s="203">
        <v>0</v>
      </c>
      <c r="AK12" s="203">
        <v>0.84</v>
      </c>
      <c r="AL12" s="203">
        <v>0</v>
      </c>
      <c r="AM12" s="203">
        <v>0</v>
      </c>
      <c r="AN12" s="203">
        <v>0</v>
      </c>
      <c r="AO12" s="203">
        <v>18.239999999999998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0</v>
      </c>
      <c r="AD13" s="203">
        <v>0</v>
      </c>
      <c r="AE13" s="203">
        <v>0</v>
      </c>
      <c r="AF13" s="203">
        <v>0</v>
      </c>
      <c r="AG13" s="203">
        <v>10</v>
      </c>
      <c r="AH13" s="203">
        <v>0</v>
      </c>
      <c r="AI13" s="203">
        <v>10</v>
      </c>
      <c r="AJ13" s="203">
        <v>0</v>
      </c>
      <c r="AK13" s="203">
        <v>0.84</v>
      </c>
      <c r="AL13" s="203">
        <v>0</v>
      </c>
      <c r="AM13" s="203">
        <v>0</v>
      </c>
      <c r="AN13" s="203">
        <v>0</v>
      </c>
      <c r="AO13" s="203">
        <v>18.239999999999998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0</v>
      </c>
      <c r="AD14" s="203">
        <v>0</v>
      </c>
      <c r="AE14" s="203">
        <v>0</v>
      </c>
      <c r="AF14" s="203">
        <v>0</v>
      </c>
      <c r="AG14" s="203">
        <v>10</v>
      </c>
      <c r="AH14" s="203">
        <v>0</v>
      </c>
      <c r="AI14" s="203">
        <v>10</v>
      </c>
      <c r="AJ14" s="203">
        <v>0</v>
      </c>
      <c r="AK14" s="203">
        <v>0.84</v>
      </c>
      <c r="AL14" s="203">
        <v>0</v>
      </c>
      <c r="AM14" s="203">
        <v>0</v>
      </c>
      <c r="AN14" s="203">
        <v>0</v>
      </c>
      <c r="AO14" s="203">
        <v>18.239999999999998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0</v>
      </c>
      <c r="AD15" s="203">
        <v>0</v>
      </c>
      <c r="AE15" s="203">
        <v>0</v>
      </c>
      <c r="AF15" s="203">
        <v>0</v>
      </c>
      <c r="AG15" s="203">
        <v>10</v>
      </c>
      <c r="AH15" s="203">
        <v>0</v>
      </c>
      <c r="AI15" s="203">
        <v>10</v>
      </c>
      <c r="AJ15" s="203">
        <v>0</v>
      </c>
      <c r="AK15" s="203">
        <v>0.84</v>
      </c>
      <c r="AL15" s="203">
        <v>0</v>
      </c>
      <c r="AM15" s="203">
        <v>0</v>
      </c>
      <c r="AN15" s="203">
        <v>0</v>
      </c>
      <c r="AO15" s="203">
        <v>18.239999999999998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0</v>
      </c>
      <c r="AD16" s="203">
        <v>0</v>
      </c>
      <c r="AE16" s="203">
        <v>0</v>
      </c>
      <c r="AF16" s="203">
        <v>0</v>
      </c>
      <c r="AG16" s="203">
        <v>10</v>
      </c>
      <c r="AH16" s="203">
        <v>0</v>
      </c>
      <c r="AI16" s="203">
        <v>10</v>
      </c>
      <c r="AJ16" s="203">
        <v>0</v>
      </c>
      <c r="AK16" s="203">
        <v>0.84</v>
      </c>
      <c r="AL16" s="203">
        <v>0</v>
      </c>
      <c r="AM16" s="203">
        <v>0</v>
      </c>
      <c r="AN16" s="203">
        <v>0</v>
      </c>
      <c r="AO16" s="203">
        <v>18.239999999999998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0</v>
      </c>
      <c r="AD17" s="203">
        <v>0</v>
      </c>
      <c r="AE17" s="203">
        <v>0</v>
      </c>
      <c r="AF17" s="203">
        <v>0</v>
      </c>
      <c r="AG17" s="203">
        <v>10</v>
      </c>
      <c r="AH17" s="203">
        <v>0</v>
      </c>
      <c r="AI17" s="203">
        <v>10</v>
      </c>
      <c r="AJ17" s="203">
        <v>0</v>
      </c>
      <c r="AK17" s="203">
        <v>0.84</v>
      </c>
      <c r="AL17" s="203">
        <v>0</v>
      </c>
      <c r="AM17" s="203">
        <v>0</v>
      </c>
      <c r="AN17" s="203">
        <v>0</v>
      </c>
      <c r="AO17" s="203">
        <v>18.239999999999998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0</v>
      </c>
      <c r="AD18" s="203">
        <v>0</v>
      </c>
      <c r="AE18" s="203">
        <v>0</v>
      </c>
      <c r="AF18" s="203">
        <v>0</v>
      </c>
      <c r="AG18" s="203">
        <v>10</v>
      </c>
      <c r="AH18" s="203">
        <v>0</v>
      </c>
      <c r="AI18" s="203">
        <v>10</v>
      </c>
      <c r="AJ18" s="203">
        <v>0</v>
      </c>
      <c r="AK18" s="203">
        <v>0.84</v>
      </c>
      <c r="AL18" s="203">
        <v>0</v>
      </c>
      <c r="AM18" s="203">
        <v>0</v>
      </c>
      <c r="AN18" s="203">
        <v>0</v>
      </c>
      <c r="AO18" s="203">
        <v>18.239999999999998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0</v>
      </c>
      <c r="AD19" s="203">
        <v>0</v>
      </c>
      <c r="AE19" s="203">
        <v>0</v>
      </c>
      <c r="AF19" s="203">
        <v>0</v>
      </c>
      <c r="AG19" s="203">
        <v>10</v>
      </c>
      <c r="AH19" s="203">
        <v>0</v>
      </c>
      <c r="AI19" s="203">
        <v>10</v>
      </c>
      <c r="AJ19" s="203">
        <v>0</v>
      </c>
      <c r="AK19" s="203">
        <v>0.84</v>
      </c>
      <c r="AL19" s="203">
        <v>0</v>
      </c>
      <c r="AM19" s="203">
        <v>0</v>
      </c>
      <c r="AN19" s="203">
        <v>0</v>
      </c>
      <c r="AO19" s="203">
        <v>18.239999999999998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0</v>
      </c>
      <c r="AD20" s="203">
        <v>0</v>
      </c>
      <c r="AE20" s="203">
        <v>0</v>
      </c>
      <c r="AF20" s="203">
        <v>0</v>
      </c>
      <c r="AG20" s="203">
        <v>10</v>
      </c>
      <c r="AH20" s="203">
        <v>0</v>
      </c>
      <c r="AI20" s="203">
        <v>10</v>
      </c>
      <c r="AJ20" s="203">
        <v>0</v>
      </c>
      <c r="AK20" s="203">
        <v>0.84</v>
      </c>
      <c r="AL20" s="203">
        <v>0</v>
      </c>
      <c r="AM20" s="203">
        <v>0</v>
      </c>
      <c r="AN20" s="203">
        <v>0</v>
      </c>
      <c r="AO20" s="203">
        <v>18.239999999999998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0</v>
      </c>
      <c r="AD21" s="203">
        <v>0</v>
      </c>
      <c r="AE21" s="203">
        <v>0</v>
      </c>
      <c r="AF21" s="203">
        <v>0</v>
      </c>
      <c r="AG21" s="203">
        <v>10</v>
      </c>
      <c r="AH21" s="203">
        <v>0</v>
      </c>
      <c r="AI21" s="203">
        <v>10</v>
      </c>
      <c r="AJ21" s="203">
        <v>0</v>
      </c>
      <c r="AK21" s="203">
        <v>0.84</v>
      </c>
      <c r="AL21" s="203">
        <v>0</v>
      </c>
      <c r="AM21" s="203">
        <v>0</v>
      </c>
      <c r="AN21" s="203">
        <v>0</v>
      </c>
      <c r="AO21" s="203">
        <v>18.239999999999998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0</v>
      </c>
      <c r="AD22" s="203">
        <v>0</v>
      </c>
      <c r="AE22" s="203">
        <v>0</v>
      </c>
      <c r="AF22" s="203">
        <v>0</v>
      </c>
      <c r="AG22" s="203">
        <v>10</v>
      </c>
      <c r="AH22" s="203">
        <v>0</v>
      </c>
      <c r="AI22" s="203">
        <v>10</v>
      </c>
      <c r="AJ22" s="203">
        <v>0</v>
      </c>
      <c r="AK22" s="203">
        <v>0.84</v>
      </c>
      <c r="AL22" s="203">
        <v>0</v>
      </c>
      <c r="AM22" s="203">
        <v>0</v>
      </c>
      <c r="AN22" s="203">
        <v>0</v>
      </c>
      <c r="AO22" s="203">
        <v>18.239999999999998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0</v>
      </c>
      <c r="AD23" s="203">
        <v>0</v>
      </c>
      <c r="AE23" s="203">
        <v>0</v>
      </c>
      <c r="AF23" s="203">
        <v>0</v>
      </c>
      <c r="AG23" s="203">
        <v>10</v>
      </c>
      <c r="AH23" s="203">
        <v>0</v>
      </c>
      <c r="AI23" s="203">
        <v>10</v>
      </c>
      <c r="AJ23" s="203">
        <v>0</v>
      </c>
      <c r="AK23" s="203">
        <v>0.84</v>
      </c>
      <c r="AL23" s="203">
        <v>0</v>
      </c>
      <c r="AM23" s="203">
        <v>0</v>
      </c>
      <c r="AN23" s="203">
        <v>0</v>
      </c>
      <c r="AO23" s="203">
        <v>18.239999999999998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0</v>
      </c>
      <c r="AD24" s="203">
        <v>0</v>
      </c>
      <c r="AE24" s="203">
        <v>0</v>
      </c>
      <c r="AF24" s="203">
        <v>0</v>
      </c>
      <c r="AG24" s="203">
        <v>10</v>
      </c>
      <c r="AH24" s="203">
        <v>0</v>
      </c>
      <c r="AI24" s="203">
        <v>10</v>
      </c>
      <c r="AJ24" s="203">
        <v>0</v>
      </c>
      <c r="AK24" s="203">
        <v>0.84</v>
      </c>
      <c r="AL24" s="203">
        <v>0</v>
      </c>
      <c r="AM24" s="203">
        <v>0</v>
      </c>
      <c r="AN24" s="203">
        <v>0</v>
      </c>
      <c r="AO24" s="203">
        <v>18.239999999999998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0</v>
      </c>
      <c r="AD25" s="203">
        <v>0</v>
      </c>
      <c r="AE25" s="203">
        <v>0</v>
      </c>
      <c r="AF25" s="203">
        <v>0</v>
      </c>
      <c r="AG25" s="203">
        <v>10</v>
      </c>
      <c r="AH25" s="203">
        <v>0</v>
      </c>
      <c r="AI25" s="203">
        <v>10</v>
      </c>
      <c r="AJ25" s="203">
        <v>0</v>
      </c>
      <c r="AK25" s="203">
        <v>0.84</v>
      </c>
      <c r="AL25" s="203">
        <v>0</v>
      </c>
      <c r="AM25" s="203">
        <v>0</v>
      </c>
      <c r="AN25" s="203">
        <v>0</v>
      </c>
      <c r="AO25" s="203">
        <v>18.239999999999998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0</v>
      </c>
      <c r="AD26" s="203">
        <v>0</v>
      </c>
      <c r="AE26" s="203">
        <v>0</v>
      </c>
      <c r="AF26" s="203">
        <v>0</v>
      </c>
      <c r="AG26" s="203">
        <v>10</v>
      </c>
      <c r="AH26" s="203">
        <v>0</v>
      </c>
      <c r="AI26" s="203">
        <v>10</v>
      </c>
      <c r="AJ26" s="203">
        <v>0</v>
      </c>
      <c r="AK26" s="203">
        <v>0.84</v>
      </c>
      <c r="AL26" s="203">
        <v>0</v>
      </c>
      <c r="AM26" s="203">
        <v>0</v>
      </c>
      <c r="AN26" s="203">
        <v>0</v>
      </c>
      <c r="AO26" s="203">
        <v>18.239999999999998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0</v>
      </c>
      <c r="AD27" s="203">
        <v>0</v>
      </c>
      <c r="AE27" s="203">
        <v>0</v>
      </c>
      <c r="AF27" s="203">
        <v>0</v>
      </c>
      <c r="AG27" s="203">
        <v>10</v>
      </c>
      <c r="AH27" s="203">
        <v>0</v>
      </c>
      <c r="AI27" s="203">
        <v>10</v>
      </c>
      <c r="AJ27" s="203">
        <v>0</v>
      </c>
      <c r="AK27" s="203">
        <v>0.84</v>
      </c>
      <c r="AL27" s="203">
        <v>0</v>
      </c>
      <c r="AM27" s="203">
        <v>0</v>
      </c>
      <c r="AN27" s="203">
        <v>0</v>
      </c>
      <c r="AO27" s="203">
        <v>5.84</v>
      </c>
      <c r="AP27" s="203">
        <v>8.0299999999999994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0</v>
      </c>
      <c r="AD28" s="203">
        <v>0</v>
      </c>
      <c r="AE28" s="203">
        <v>0</v>
      </c>
      <c r="AF28" s="203">
        <v>0</v>
      </c>
      <c r="AG28" s="203">
        <v>10</v>
      </c>
      <c r="AH28" s="203">
        <v>0</v>
      </c>
      <c r="AI28" s="203">
        <v>10</v>
      </c>
      <c r="AJ28" s="203">
        <v>0</v>
      </c>
      <c r="AK28" s="203">
        <v>0.84</v>
      </c>
      <c r="AL28" s="203">
        <v>0</v>
      </c>
      <c r="AM28" s="203">
        <v>0</v>
      </c>
      <c r="AN28" s="203">
        <v>0</v>
      </c>
      <c r="AO28" s="203">
        <v>5.84</v>
      </c>
      <c r="AP28" s="203">
        <v>8.0299999999999994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0</v>
      </c>
      <c r="AD29" s="203">
        <v>0</v>
      </c>
      <c r="AE29" s="203">
        <v>0</v>
      </c>
      <c r="AF29" s="203">
        <v>0</v>
      </c>
      <c r="AG29" s="203">
        <v>10</v>
      </c>
      <c r="AH29" s="203">
        <v>0</v>
      </c>
      <c r="AI29" s="203">
        <v>10</v>
      </c>
      <c r="AJ29" s="203">
        <v>0</v>
      </c>
      <c r="AK29" s="203">
        <v>0.84</v>
      </c>
      <c r="AL29" s="203">
        <v>0</v>
      </c>
      <c r="AM29" s="203">
        <v>0</v>
      </c>
      <c r="AN29" s="203">
        <v>0</v>
      </c>
      <c r="AO29" s="203">
        <v>5.84</v>
      </c>
      <c r="AP29" s="203">
        <v>8.0299999999999994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0</v>
      </c>
      <c r="AD30" s="203">
        <v>0</v>
      </c>
      <c r="AE30" s="203">
        <v>0</v>
      </c>
      <c r="AF30" s="203">
        <v>0</v>
      </c>
      <c r="AG30" s="203">
        <v>10</v>
      </c>
      <c r="AH30" s="203">
        <v>0</v>
      </c>
      <c r="AI30" s="203">
        <v>10</v>
      </c>
      <c r="AJ30" s="203">
        <v>0</v>
      </c>
      <c r="AK30" s="203">
        <v>0.84</v>
      </c>
      <c r="AL30" s="203">
        <v>0</v>
      </c>
      <c r="AM30" s="203">
        <v>0</v>
      </c>
      <c r="AN30" s="203">
        <v>0</v>
      </c>
      <c r="AO30" s="203">
        <v>5.84</v>
      </c>
      <c r="AP30" s="203">
        <v>8.0299999999999994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0</v>
      </c>
      <c r="AD31" s="203">
        <v>0</v>
      </c>
      <c r="AE31" s="203">
        <v>0</v>
      </c>
      <c r="AF31" s="203">
        <v>0</v>
      </c>
      <c r="AG31" s="203">
        <v>10</v>
      </c>
      <c r="AH31" s="203">
        <v>0</v>
      </c>
      <c r="AI31" s="203">
        <v>10</v>
      </c>
      <c r="AJ31" s="203">
        <v>0</v>
      </c>
      <c r="AK31" s="203">
        <v>0.84</v>
      </c>
      <c r="AL31" s="203">
        <v>0</v>
      </c>
      <c r="AM31" s="203">
        <v>0</v>
      </c>
      <c r="AN31" s="203">
        <v>0</v>
      </c>
      <c r="AO31" s="203">
        <v>5.84</v>
      </c>
      <c r="AP31" s="203">
        <v>8.0299999999999994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0</v>
      </c>
      <c r="AD32" s="203">
        <v>0</v>
      </c>
      <c r="AE32" s="203">
        <v>0</v>
      </c>
      <c r="AF32" s="203">
        <v>0</v>
      </c>
      <c r="AG32" s="203">
        <v>10</v>
      </c>
      <c r="AH32" s="203">
        <v>0</v>
      </c>
      <c r="AI32" s="203">
        <v>10</v>
      </c>
      <c r="AJ32" s="203">
        <v>0</v>
      </c>
      <c r="AK32" s="203">
        <v>0.84</v>
      </c>
      <c r="AL32" s="203">
        <v>0</v>
      </c>
      <c r="AM32" s="203">
        <v>0</v>
      </c>
      <c r="AN32" s="203">
        <v>0</v>
      </c>
      <c r="AO32" s="203">
        <v>5.84</v>
      </c>
      <c r="AP32" s="203">
        <v>8.0299999999999994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0</v>
      </c>
      <c r="AD33" s="203">
        <v>0</v>
      </c>
      <c r="AE33" s="203">
        <v>0</v>
      </c>
      <c r="AF33" s="203">
        <v>0</v>
      </c>
      <c r="AG33" s="203">
        <v>10</v>
      </c>
      <c r="AH33" s="203">
        <v>0</v>
      </c>
      <c r="AI33" s="203">
        <v>10</v>
      </c>
      <c r="AJ33" s="203">
        <v>0</v>
      </c>
      <c r="AK33" s="203">
        <v>0.84</v>
      </c>
      <c r="AL33" s="203">
        <v>0</v>
      </c>
      <c r="AM33" s="203">
        <v>0</v>
      </c>
      <c r="AN33" s="203">
        <v>0</v>
      </c>
      <c r="AO33" s="203">
        <v>5.84</v>
      </c>
      <c r="AP33" s="203">
        <v>8.0299999999999994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0</v>
      </c>
      <c r="AD34" s="203">
        <v>0</v>
      </c>
      <c r="AE34" s="203">
        <v>0</v>
      </c>
      <c r="AF34" s="203">
        <v>0</v>
      </c>
      <c r="AG34" s="203">
        <v>10</v>
      </c>
      <c r="AH34" s="203">
        <v>0</v>
      </c>
      <c r="AI34" s="203">
        <v>10</v>
      </c>
      <c r="AJ34" s="203">
        <v>0</v>
      </c>
      <c r="AK34" s="203">
        <v>0.84</v>
      </c>
      <c r="AL34" s="203">
        <v>0</v>
      </c>
      <c r="AM34" s="203">
        <v>0</v>
      </c>
      <c r="AN34" s="203">
        <v>0</v>
      </c>
      <c r="AO34" s="203">
        <v>5.84</v>
      </c>
      <c r="AP34" s="203">
        <v>8.0299999999999994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0</v>
      </c>
      <c r="AD35" s="203">
        <v>0</v>
      </c>
      <c r="AE35" s="203">
        <v>0</v>
      </c>
      <c r="AF35" s="203">
        <v>0</v>
      </c>
      <c r="AG35" s="203">
        <v>10</v>
      </c>
      <c r="AH35" s="203">
        <v>0</v>
      </c>
      <c r="AI35" s="203">
        <v>10</v>
      </c>
      <c r="AJ35" s="203">
        <v>0</v>
      </c>
      <c r="AK35" s="203">
        <v>0.84</v>
      </c>
      <c r="AL35" s="203">
        <v>0</v>
      </c>
      <c r="AM35" s="203">
        <v>0</v>
      </c>
      <c r="AN35" s="203">
        <v>0</v>
      </c>
      <c r="AO35" s="203">
        <v>5.84</v>
      </c>
      <c r="AP35" s="203">
        <v>8.0299999999999994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0</v>
      </c>
      <c r="AD36" s="203">
        <v>0</v>
      </c>
      <c r="AE36" s="203">
        <v>0</v>
      </c>
      <c r="AF36" s="203">
        <v>0</v>
      </c>
      <c r="AG36" s="203">
        <v>10</v>
      </c>
      <c r="AH36" s="203">
        <v>0</v>
      </c>
      <c r="AI36" s="203">
        <v>10</v>
      </c>
      <c r="AJ36" s="203">
        <v>0</v>
      </c>
      <c r="AK36" s="203">
        <v>0.84</v>
      </c>
      <c r="AL36" s="203">
        <v>0</v>
      </c>
      <c r="AM36" s="203">
        <v>0</v>
      </c>
      <c r="AN36" s="203">
        <v>0</v>
      </c>
      <c r="AO36" s="203">
        <v>5.84</v>
      </c>
      <c r="AP36" s="203">
        <v>8.0299999999999994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0</v>
      </c>
      <c r="AD37" s="203">
        <v>0</v>
      </c>
      <c r="AE37" s="203">
        <v>0</v>
      </c>
      <c r="AF37" s="203">
        <v>0</v>
      </c>
      <c r="AG37" s="203">
        <v>10</v>
      </c>
      <c r="AH37" s="203">
        <v>0</v>
      </c>
      <c r="AI37" s="203">
        <v>10</v>
      </c>
      <c r="AJ37" s="203">
        <v>0</v>
      </c>
      <c r="AK37" s="203">
        <v>0.84</v>
      </c>
      <c r="AL37" s="203">
        <v>0</v>
      </c>
      <c r="AM37" s="203">
        <v>0</v>
      </c>
      <c r="AN37" s="203">
        <v>0</v>
      </c>
      <c r="AO37" s="203">
        <v>5.84</v>
      </c>
      <c r="AP37" s="203">
        <v>8.0299999999999994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0</v>
      </c>
      <c r="AD38" s="203">
        <v>0</v>
      </c>
      <c r="AE38" s="203">
        <v>0</v>
      </c>
      <c r="AF38" s="203">
        <v>0</v>
      </c>
      <c r="AG38" s="203">
        <v>10</v>
      </c>
      <c r="AH38" s="203">
        <v>0</v>
      </c>
      <c r="AI38" s="203">
        <v>10</v>
      </c>
      <c r="AJ38" s="203">
        <v>0</v>
      </c>
      <c r="AK38" s="203">
        <v>0.84</v>
      </c>
      <c r="AL38" s="203">
        <v>0</v>
      </c>
      <c r="AM38" s="203">
        <v>0</v>
      </c>
      <c r="AN38" s="203">
        <v>0</v>
      </c>
      <c r="AO38" s="203">
        <v>5.84</v>
      </c>
      <c r="AP38" s="203">
        <v>8.0299999999999994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0</v>
      </c>
      <c r="AD39" s="203">
        <v>0</v>
      </c>
      <c r="AE39" s="203">
        <v>0</v>
      </c>
      <c r="AF39" s="203">
        <v>0</v>
      </c>
      <c r="AG39" s="203">
        <v>10</v>
      </c>
      <c r="AH39" s="203">
        <v>0</v>
      </c>
      <c r="AI39" s="203">
        <v>10</v>
      </c>
      <c r="AJ39" s="203">
        <v>0</v>
      </c>
      <c r="AK39" s="203">
        <v>0.84</v>
      </c>
      <c r="AL39" s="203">
        <v>0</v>
      </c>
      <c r="AM39" s="203">
        <v>0</v>
      </c>
      <c r="AN39" s="203">
        <v>0</v>
      </c>
      <c r="AO39" s="203">
        <v>5.84</v>
      </c>
      <c r="AP39" s="203">
        <v>8.0299999999999994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0</v>
      </c>
      <c r="AD40" s="203">
        <v>0</v>
      </c>
      <c r="AE40" s="203">
        <v>0</v>
      </c>
      <c r="AF40" s="203">
        <v>0</v>
      </c>
      <c r="AG40" s="203">
        <v>10</v>
      </c>
      <c r="AH40" s="203">
        <v>0</v>
      </c>
      <c r="AI40" s="203">
        <v>10</v>
      </c>
      <c r="AJ40" s="203">
        <v>0</v>
      </c>
      <c r="AK40" s="203">
        <v>0.84</v>
      </c>
      <c r="AL40" s="203">
        <v>0</v>
      </c>
      <c r="AM40" s="203">
        <v>0</v>
      </c>
      <c r="AN40" s="203">
        <v>0</v>
      </c>
      <c r="AO40" s="203">
        <v>5.84</v>
      </c>
      <c r="AP40" s="203">
        <v>8.0299999999999994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0</v>
      </c>
      <c r="AD41" s="203">
        <v>0</v>
      </c>
      <c r="AE41" s="203">
        <v>0</v>
      </c>
      <c r="AF41" s="203">
        <v>0</v>
      </c>
      <c r="AG41" s="203">
        <v>10</v>
      </c>
      <c r="AH41" s="203">
        <v>0</v>
      </c>
      <c r="AI41" s="203">
        <v>10</v>
      </c>
      <c r="AJ41" s="203">
        <v>0</v>
      </c>
      <c r="AK41" s="203">
        <v>0.84</v>
      </c>
      <c r="AL41" s="203">
        <v>0</v>
      </c>
      <c r="AM41" s="203">
        <v>0</v>
      </c>
      <c r="AN41" s="203">
        <v>0</v>
      </c>
      <c r="AO41" s="203">
        <v>5.84</v>
      </c>
      <c r="AP41" s="203">
        <v>8.0299999999999994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0</v>
      </c>
      <c r="AD42" s="203">
        <v>0</v>
      </c>
      <c r="AE42" s="203">
        <v>0</v>
      </c>
      <c r="AF42" s="203">
        <v>0</v>
      </c>
      <c r="AG42" s="203">
        <v>10</v>
      </c>
      <c r="AH42" s="203">
        <v>0</v>
      </c>
      <c r="AI42" s="203">
        <v>10</v>
      </c>
      <c r="AJ42" s="203">
        <v>0</v>
      </c>
      <c r="AK42" s="203">
        <v>0.84</v>
      </c>
      <c r="AL42" s="203">
        <v>0</v>
      </c>
      <c r="AM42" s="203">
        <v>0</v>
      </c>
      <c r="AN42" s="203">
        <v>0</v>
      </c>
      <c r="AO42" s="203">
        <v>5.84</v>
      </c>
      <c r="AP42" s="203">
        <v>8.0299999999999994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0</v>
      </c>
      <c r="AD43" s="203">
        <v>0</v>
      </c>
      <c r="AE43" s="203">
        <v>0</v>
      </c>
      <c r="AF43" s="203">
        <v>0</v>
      </c>
      <c r="AG43" s="203">
        <v>10</v>
      </c>
      <c r="AH43" s="203">
        <v>0</v>
      </c>
      <c r="AI43" s="203">
        <v>10</v>
      </c>
      <c r="AJ43" s="203">
        <v>0</v>
      </c>
      <c r="AK43" s="203">
        <v>0.84</v>
      </c>
      <c r="AL43" s="203">
        <v>0</v>
      </c>
      <c r="AM43" s="203">
        <v>0</v>
      </c>
      <c r="AN43" s="203">
        <v>0</v>
      </c>
      <c r="AO43" s="203">
        <v>5.84</v>
      </c>
      <c r="AP43" s="203">
        <v>8.0299999999999994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0</v>
      </c>
      <c r="AD44" s="203">
        <v>0</v>
      </c>
      <c r="AE44" s="203">
        <v>0</v>
      </c>
      <c r="AF44" s="203">
        <v>0</v>
      </c>
      <c r="AG44" s="203">
        <v>10</v>
      </c>
      <c r="AH44" s="203">
        <v>0</v>
      </c>
      <c r="AI44" s="203">
        <v>10</v>
      </c>
      <c r="AJ44" s="203">
        <v>0</v>
      </c>
      <c r="AK44" s="203">
        <v>0.84</v>
      </c>
      <c r="AL44" s="203">
        <v>0</v>
      </c>
      <c r="AM44" s="203">
        <v>0</v>
      </c>
      <c r="AN44" s="203">
        <v>0</v>
      </c>
      <c r="AO44" s="203">
        <v>5.84</v>
      </c>
      <c r="AP44" s="203">
        <v>8.0299999999999994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0</v>
      </c>
      <c r="AD45" s="203">
        <v>0</v>
      </c>
      <c r="AE45" s="203">
        <v>0</v>
      </c>
      <c r="AF45" s="203">
        <v>0</v>
      </c>
      <c r="AG45" s="203">
        <v>10</v>
      </c>
      <c r="AH45" s="203">
        <v>0</v>
      </c>
      <c r="AI45" s="203">
        <v>10</v>
      </c>
      <c r="AJ45" s="203">
        <v>0</v>
      </c>
      <c r="AK45" s="203">
        <v>0.84</v>
      </c>
      <c r="AL45" s="203">
        <v>0</v>
      </c>
      <c r="AM45" s="203">
        <v>0</v>
      </c>
      <c r="AN45" s="203">
        <v>0</v>
      </c>
      <c r="AO45" s="203">
        <v>5.84</v>
      </c>
      <c r="AP45" s="203">
        <v>8.0299999999999994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0</v>
      </c>
      <c r="AD46" s="203">
        <v>0</v>
      </c>
      <c r="AE46" s="203">
        <v>0</v>
      </c>
      <c r="AF46" s="203">
        <v>0</v>
      </c>
      <c r="AG46" s="203">
        <v>10</v>
      </c>
      <c r="AH46" s="203">
        <v>0</v>
      </c>
      <c r="AI46" s="203">
        <v>10</v>
      </c>
      <c r="AJ46" s="203">
        <v>0</v>
      </c>
      <c r="AK46" s="203">
        <v>0.84</v>
      </c>
      <c r="AL46" s="203">
        <v>0</v>
      </c>
      <c r="AM46" s="203">
        <v>0</v>
      </c>
      <c r="AN46" s="203">
        <v>0</v>
      </c>
      <c r="AO46" s="203">
        <v>5.84</v>
      </c>
      <c r="AP46" s="203">
        <v>8.0299999999999994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0</v>
      </c>
      <c r="AD47" s="203">
        <v>0</v>
      </c>
      <c r="AE47" s="203">
        <v>0</v>
      </c>
      <c r="AF47" s="203">
        <v>0</v>
      </c>
      <c r="AG47" s="203">
        <v>10</v>
      </c>
      <c r="AH47" s="203">
        <v>0</v>
      </c>
      <c r="AI47" s="203">
        <v>10</v>
      </c>
      <c r="AJ47" s="203">
        <v>0</v>
      </c>
      <c r="AK47" s="203">
        <v>0.84</v>
      </c>
      <c r="AL47" s="203">
        <v>0</v>
      </c>
      <c r="AM47" s="203">
        <v>0</v>
      </c>
      <c r="AN47" s="203">
        <v>0</v>
      </c>
      <c r="AO47" s="203">
        <v>5.84</v>
      </c>
      <c r="AP47" s="203">
        <v>8.0299999999999994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0</v>
      </c>
      <c r="AD48" s="203">
        <v>0</v>
      </c>
      <c r="AE48" s="203">
        <v>0</v>
      </c>
      <c r="AF48" s="203">
        <v>0</v>
      </c>
      <c r="AG48" s="203">
        <v>10</v>
      </c>
      <c r="AH48" s="203">
        <v>0</v>
      </c>
      <c r="AI48" s="203">
        <v>10</v>
      </c>
      <c r="AJ48" s="203">
        <v>0</v>
      </c>
      <c r="AK48" s="203">
        <v>0.84</v>
      </c>
      <c r="AL48" s="203">
        <v>0</v>
      </c>
      <c r="AM48" s="203">
        <v>0</v>
      </c>
      <c r="AN48" s="203">
        <v>0</v>
      </c>
      <c r="AO48" s="203">
        <v>5.84</v>
      </c>
      <c r="AP48" s="203">
        <v>8.0299999999999994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0</v>
      </c>
      <c r="AD49" s="203">
        <v>0</v>
      </c>
      <c r="AE49" s="203">
        <v>0</v>
      </c>
      <c r="AF49" s="203">
        <v>0</v>
      </c>
      <c r="AG49" s="203">
        <v>10</v>
      </c>
      <c r="AH49" s="203">
        <v>0</v>
      </c>
      <c r="AI49" s="203">
        <v>10</v>
      </c>
      <c r="AJ49" s="203">
        <v>0</v>
      </c>
      <c r="AK49" s="203">
        <v>0.84</v>
      </c>
      <c r="AL49" s="203">
        <v>0</v>
      </c>
      <c r="AM49" s="203">
        <v>0</v>
      </c>
      <c r="AN49" s="203">
        <v>0</v>
      </c>
      <c r="AO49" s="203">
        <v>5.84</v>
      </c>
      <c r="AP49" s="203">
        <v>8.0299999999999994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0</v>
      </c>
      <c r="AD50" s="203">
        <v>0</v>
      </c>
      <c r="AE50" s="203">
        <v>0</v>
      </c>
      <c r="AF50" s="203">
        <v>0</v>
      </c>
      <c r="AG50" s="203">
        <v>10</v>
      </c>
      <c r="AH50" s="203">
        <v>0</v>
      </c>
      <c r="AI50" s="203">
        <v>10</v>
      </c>
      <c r="AJ50" s="203">
        <v>0</v>
      </c>
      <c r="AK50" s="203">
        <v>0.84</v>
      </c>
      <c r="AL50" s="203">
        <v>0</v>
      </c>
      <c r="AM50" s="203">
        <v>0</v>
      </c>
      <c r="AN50" s="203">
        <v>0</v>
      </c>
      <c r="AO50" s="203">
        <v>5.84</v>
      </c>
      <c r="AP50" s="203">
        <v>8.0299999999999994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0</v>
      </c>
      <c r="AD51" s="203">
        <v>0</v>
      </c>
      <c r="AE51" s="203">
        <v>0</v>
      </c>
      <c r="AF51" s="203">
        <v>0</v>
      </c>
      <c r="AG51" s="203">
        <v>10</v>
      </c>
      <c r="AH51" s="203">
        <v>0</v>
      </c>
      <c r="AI51" s="203">
        <v>10</v>
      </c>
      <c r="AJ51" s="203">
        <v>0</v>
      </c>
      <c r="AK51" s="203">
        <v>0.84</v>
      </c>
      <c r="AL51" s="203">
        <v>0</v>
      </c>
      <c r="AM51" s="203">
        <v>0</v>
      </c>
      <c r="AN51" s="203">
        <v>0</v>
      </c>
      <c r="AO51" s="203">
        <v>5.84</v>
      </c>
      <c r="AP51" s="203">
        <v>8.0299999999999994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0</v>
      </c>
      <c r="AD52" s="203">
        <v>0</v>
      </c>
      <c r="AE52" s="203">
        <v>0</v>
      </c>
      <c r="AF52" s="203">
        <v>0</v>
      </c>
      <c r="AG52" s="203">
        <v>10</v>
      </c>
      <c r="AH52" s="203">
        <v>0</v>
      </c>
      <c r="AI52" s="203">
        <v>10</v>
      </c>
      <c r="AJ52" s="203">
        <v>0</v>
      </c>
      <c r="AK52" s="203">
        <v>0.84</v>
      </c>
      <c r="AL52" s="203">
        <v>0</v>
      </c>
      <c r="AM52" s="203">
        <v>0</v>
      </c>
      <c r="AN52" s="203">
        <v>0</v>
      </c>
      <c r="AO52" s="203">
        <v>5.84</v>
      </c>
      <c r="AP52" s="203">
        <v>8.0299999999999994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0</v>
      </c>
      <c r="AD53" s="203">
        <v>0</v>
      </c>
      <c r="AE53" s="203">
        <v>0</v>
      </c>
      <c r="AF53" s="203">
        <v>0</v>
      </c>
      <c r="AG53" s="203">
        <v>10</v>
      </c>
      <c r="AH53" s="203">
        <v>0</v>
      </c>
      <c r="AI53" s="203">
        <v>10</v>
      </c>
      <c r="AJ53" s="203">
        <v>0</v>
      </c>
      <c r="AK53" s="203">
        <v>0.84</v>
      </c>
      <c r="AL53" s="203">
        <v>0</v>
      </c>
      <c r="AM53" s="203">
        <v>0</v>
      </c>
      <c r="AN53" s="203">
        <v>0</v>
      </c>
      <c r="AO53" s="203">
        <v>5.84</v>
      </c>
      <c r="AP53" s="203">
        <v>8.0299999999999994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0</v>
      </c>
      <c r="AD54" s="203">
        <v>0</v>
      </c>
      <c r="AE54" s="203">
        <v>0</v>
      </c>
      <c r="AF54" s="203">
        <v>0</v>
      </c>
      <c r="AG54" s="203">
        <v>10</v>
      </c>
      <c r="AH54" s="203">
        <v>0</v>
      </c>
      <c r="AI54" s="203">
        <v>10</v>
      </c>
      <c r="AJ54" s="203">
        <v>0</v>
      </c>
      <c r="AK54" s="203">
        <v>0.84</v>
      </c>
      <c r="AL54" s="203">
        <v>0</v>
      </c>
      <c r="AM54" s="203">
        <v>0</v>
      </c>
      <c r="AN54" s="203">
        <v>0</v>
      </c>
      <c r="AO54" s="203">
        <v>5.84</v>
      </c>
      <c r="AP54" s="203">
        <v>8.0299999999999994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0</v>
      </c>
      <c r="AD55" s="203">
        <v>0</v>
      </c>
      <c r="AE55" s="203">
        <v>0</v>
      </c>
      <c r="AF55" s="203">
        <v>0</v>
      </c>
      <c r="AG55" s="203">
        <v>10</v>
      </c>
      <c r="AH55" s="203">
        <v>0</v>
      </c>
      <c r="AI55" s="203">
        <v>10</v>
      </c>
      <c r="AJ55" s="203">
        <v>0</v>
      </c>
      <c r="AK55" s="203">
        <v>0.84</v>
      </c>
      <c r="AL55" s="203">
        <v>0</v>
      </c>
      <c r="AM55" s="203">
        <v>0</v>
      </c>
      <c r="AN55" s="203">
        <v>0</v>
      </c>
      <c r="AO55" s="203">
        <v>5.84</v>
      </c>
      <c r="AP55" s="203">
        <v>8.0299999999999994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0</v>
      </c>
      <c r="AD56" s="203">
        <v>0</v>
      </c>
      <c r="AE56" s="203">
        <v>0</v>
      </c>
      <c r="AF56" s="203">
        <v>0</v>
      </c>
      <c r="AG56" s="203">
        <v>10</v>
      </c>
      <c r="AH56" s="203">
        <v>0</v>
      </c>
      <c r="AI56" s="203">
        <v>10</v>
      </c>
      <c r="AJ56" s="203">
        <v>0</v>
      </c>
      <c r="AK56" s="203">
        <v>0.84</v>
      </c>
      <c r="AL56" s="203">
        <v>0</v>
      </c>
      <c r="AM56" s="203">
        <v>0</v>
      </c>
      <c r="AN56" s="203">
        <v>0</v>
      </c>
      <c r="AO56" s="203">
        <v>5.84</v>
      </c>
      <c r="AP56" s="203">
        <v>8.0299999999999994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0</v>
      </c>
      <c r="AD57" s="203">
        <v>0</v>
      </c>
      <c r="AE57" s="203">
        <v>0</v>
      </c>
      <c r="AF57" s="203">
        <v>0</v>
      </c>
      <c r="AG57" s="203">
        <v>10</v>
      </c>
      <c r="AH57" s="203">
        <v>0</v>
      </c>
      <c r="AI57" s="203">
        <v>10</v>
      </c>
      <c r="AJ57" s="203">
        <v>0</v>
      </c>
      <c r="AK57" s="203">
        <v>0.84</v>
      </c>
      <c r="AL57" s="203">
        <v>0</v>
      </c>
      <c r="AM57" s="203">
        <v>0</v>
      </c>
      <c r="AN57" s="203">
        <v>0</v>
      </c>
      <c r="AO57" s="203">
        <v>5.84</v>
      </c>
      <c r="AP57" s="203">
        <v>8.0299999999999994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0</v>
      </c>
      <c r="AD58" s="203">
        <v>0</v>
      </c>
      <c r="AE58" s="203">
        <v>0</v>
      </c>
      <c r="AF58" s="203">
        <v>0</v>
      </c>
      <c r="AG58" s="203">
        <v>10</v>
      </c>
      <c r="AH58" s="203">
        <v>0</v>
      </c>
      <c r="AI58" s="203">
        <v>10</v>
      </c>
      <c r="AJ58" s="203">
        <v>0</v>
      </c>
      <c r="AK58" s="203">
        <v>0.84</v>
      </c>
      <c r="AL58" s="203">
        <v>0</v>
      </c>
      <c r="AM58" s="203">
        <v>0</v>
      </c>
      <c r="AN58" s="203">
        <v>0</v>
      </c>
      <c r="AO58" s="203">
        <v>5.84</v>
      </c>
      <c r="AP58" s="203">
        <v>8.0299999999999994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0</v>
      </c>
      <c r="AD59" s="203">
        <v>0</v>
      </c>
      <c r="AE59" s="203">
        <v>0</v>
      </c>
      <c r="AF59" s="203">
        <v>0</v>
      </c>
      <c r="AG59" s="203">
        <v>10</v>
      </c>
      <c r="AH59" s="203">
        <v>0</v>
      </c>
      <c r="AI59" s="203">
        <v>10</v>
      </c>
      <c r="AJ59" s="203">
        <v>0</v>
      </c>
      <c r="AK59" s="203">
        <v>0.84</v>
      </c>
      <c r="AL59" s="203">
        <v>0</v>
      </c>
      <c r="AM59" s="203">
        <v>0</v>
      </c>
      <c r="AN59" s="203">
        <v>0</v>
      </c>
      <c r="AO59" s="203">
        <v>5.84</v>
      </c>
      <c r="AP59" s="203">
        <v>8.0299999999999994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0</v>
      </c>
      <c r="AD60" s="203">
        <v>0</v>
      </c>
      <c r="AE60" s="203">
        <v>0</v>
      </c>
      <c r="AF60" s="203">
        <v>0</v>
      </c>
      <c r="AG60" s="203">
        <v>10</v>
      </c>
      <c r="AH60" s="203">
        <v>0</v>
      </c>
      <c r="AI60" s="203">
        <v>10</v>
      </c>
      <c r="AJ60" s="203">
        <v>0</v>
      </c>
      <c r="AK60" s="203">
        <v>0.84</v>
      </c>
      <c r="AL60" s="203">
        <v>0</v>
      </c>
      <c r="AM60" s="203">
        <v>0</v>
      </c>
      <c r="AN60" s="203">
        <v>0</v>
      </c>
      <c r="AO60" s="203">
        <v>5.84</v>
      </c>
      <c r="AP60" s="203">
        <v>8.0299999999999994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0</v>
      </c>
      <c r="AD61" s="203">
        <v>0</v>
      </c>
      <c r="AE61" s="203">
        <v>0</v>
      </c>
      <c r="AF61" s="203">
        <v>0</v>
      </c>
      <c r="AG61" s="203">
        <v>10</v>
      </c>
      <c r="AH61" s="203">
        <v>0</v>
      </c>
      <c r="AI61" s="203">
        <v>10</v>
      </c>
      <c r="AJ61" s="203">
        <v>0</v>
      </c>
      <c r="AK61" s="203">
        <v>0.84</v>
      </c>
      <c r="AL61" s="203">
        <v>0</v>
      </c>
      <c r="AM61" s="203">
        <v>0</v>
      </c>
      <c r="AN61" s="203">
        <v>0</v>
      </c>
      <c r="AO61" s="203">
        <v>5.84</v>
      </c>
      <c r="AP61" s="203">
        <v>8.0299999999999994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0</v>
      </c>
      <c r="AD62" s="203">
        <v>0</v>
      </c>
      <c r="AE62" s="203">
        <v>0</v>
      </c>
      <c r="AF62" s="203">
        <v>0</v>
      </c>
      <c r="AG62" s="203">
        <v>10</v>
      </c>
      <c r="AH62" s="203">
        <v>0</v>
      </c>
      <c r="AI62" s="203">
        <v>10</v>
      </c>
      <c r="AJ62" s="203">
        <v>0</v>
      </c>
      <c r="AK62" s="203">
        <v>0.84</v>
      </c>
      <c r="AL62" s="203">
        <v>0</v>
      </c>
      <c r="AM62" s="203">
        <v>0</v>
      </c>
      <c r="AN62" s="203">
        <v>0</v>
      </c>
      <c r="AO62" s="203">
        <v>5.84</v>
      </c>
      <c r="AP62" s="203">
        <v>8.0299999999999994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0</v>
      </c>
      <c r="AD63" s="203">
        <v>0</v>
      </c>
      <c r="AE63" s="203">
        <v>0</v>
      </c>
      <c r="AF63" s="203">
        <v>0</v>
      </c>
      <c r="AG63" s="203">
        <v>10</v>
      </c>
      <c r="AH63" s="203">
        <v>0</v>
      </c>
      <c r="AI63" s="203">
        <v>10</v>
      </c>
      <c r="AJ63" s="203">
        <v>0</v>
      </c>
      <c r="AK63" s="203">
        <v>0.84</v>
      </c>
      <c r="AL63" s="203">
        <v>0</v>
      </c>
      <c r="AM63" s="203">
        <v>0</v>
      </c>
      <c r="AN63" s="203">
        <v>0</v>
      </c>
      <c r="AO63" s="203">
        <v>17.690000000000001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0</v>
      </c>
      <c r="AD64" s="203">
        <v>0</v>
      </c>
      <c r="AE64" s="203">
        <v>0</v>
      </c>
      <c r="AF64" s="203">
        <v>0</v>
      </c>
      <c r="AG64" s="203">
        <v>10</v>
      </c>
      <c r="AH64" s="203">
        <v>0</v>
      </c>
      <c r="AI64" s="203">
        <v>10</v>
      </c>
      <c r="AJ64" s="203">
        <v>0</v>
      </c>
      <c r="AK64" s="203">
        <v>0.84</v>
      </c>
      <c r="AL64" s="203">
        <v>0</v>
      </c>
      <c r="AM64" s="203">
        <v>0</v>
      </c>
      <c r="AN64" s="203">
        <v>0</v>
      </c>
      <c r="AO64" s="203">
        <v>17.690000000000001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0</v>
      </c>
      <c r="AD65" s="203">
        <v>0</v>
      </c>
      <c r="AE65" s="203">
        <v>0</v>
      </c>
      <c r="AF65" s="203">
        <v>0</v>
      </c>
      <c r="AG65" s="203">
        <v>10</v>
      </c>
      <c r="AH65" s="203">
        <v>0</v>
      </c>
      <c r="AI65" s="203">
        <v>10</v>
      </c>
      <c r="AJ65" s="203">
        <v>0</v>
      </c>
      <c r="AK65" s="203">
        <v>0.84</v>
      </c>
      <c r="AL65" s="203">
        <v>0</v>
      </c>
      <c r="AM65" s="203">
        <v>0</v>
      </c>
      <c r="AN65" s="203">
        <v>0</v>
      </c>
      <c r="AO65" s="203">
        <v>17.690000000000001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0</v>
      </c>
      <c r="AD66" s="203">
        <v>0</v>
      </c>
      <c r="AE66" s="203">
        <v>0</v>
      </c>
      <c r="AF66" s="203">
        <v>0</v>
      </c>
      <c r="AG66" s="203">
        <v>10</v>
      </c>
      <c r="AH66" s="203">
        <v>0</v>
      </c>
      <c r="AI66" s="203">
        <v>10</v>
      </c>
      <c r="AJ66" s="203">
        <v>0</v>
      </c>
      <c r="AK66" s="203">
        <v>0.84</v>
      </c>
      <c r="AL66" s="203">
        <v>0</v>
      </c>
      <c r="AM66" s="203">
        <v>0</v>
      </c>
      <c r="AN66" s="203">
        <v>0</v>
      </c>
      <c r="AO66" s="203">
        <v>17.690000000000001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0</v>
      </c>
      <c r="AD67" s="203">
        <v>0</v>
      </c>
      <c r="AE67" s="203">
        <v>0</v>
      </c>
      <c r="AF67" s="203">
        <v>0</v>
      </c>
      <c r="AG67" s="203">
        <v>10</v>
      </c>
      <c r="AH67" s="203">
        <v>0</v>
      </c>
      <c r="AI67" s="203">
        <v>10</v>
      </c>
      <c r="AJ67" s="203">
        <v>0</v>
      </c>
      <c r="AK67" s="203">
        <v>0.84</v>
      </c>
      <c r="AL67" s="203">
        <v>0</v>
      </c>
      <c r="AM67" s="203">
        <v>0</v>
      </c>
      <c r="AN67" s="203">
        <v>0</v>
      </c>
      <c r="AO67" s="203">
        <v>17.690000000000001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0</v>
      </c>
      <c r="AD68" s="203">
        <v>0</v>
      </c>
      <c r="AE68" s="203">
        <v>0</v>
      </c>
      <c r="AF68" s="203">
        <v>0</v>
      </c>
      <c r="AG68" s="203">
        <v>10</v>
      </c>
      <c r="AH68" s="203">
        <v>0</v>
      </c>
      <c r="AI68" s="203">
        <v>10</v>
      </c>
      <c r="AJ68" s="203">
        <v>0</v>
      </c>
      <c r="AK68" s="203">
        <v>0.84</v>
      </c>
      <c r="AL68" s="203">
        <v>0</v>
      </c>
      <c r="AM68" s="203">
        <v>0</v>
      </c>
      <c r="AN68" s="203">
        <v>0</v>
      </c>
      <c r="AO68" s="203">
        <v>17.690000000000001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0</v>
      </c>
      <c r="AD69" s="203">
        <v>0</v>
      </c>
      <c r="AE69" s="203">
        <v>0</v>
      </c>
      <c r="AF69" s="203">
        <v>0</v>
      </c>
      <c r="AG69" s="203">
        <v>10</v>
      </c>
      <c r="AH69" s="203">
        <v>0</v>
      </c>
      <c r="AI69" s="203">
        <v>10</v>
      </c>
      <c r="AJ69" s="203">
        <v>0</v>
      </c>
      <c r="AK69" s="203">
        <v>0.84</v>
      </c>
      <c r="AL69" s="203">
        <v>0</v>
      </c>
      <c r="AM69" s="203">
        <v>0</v>
      </c>
      <c r="AN69" s="203">
        <v>0</v>
      </c>
      <c r="AO69" s="203">
        <v>17.690000000000001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0</v>
      </c>
      <c r="AD70" s="203">
        <v>0</v>
      </c>
      <c r="AE70" s="203">
        <v>0</v>
      </c>
      <c r="AF70" s="203">
        <v>0</v>
      </c>
      <c r="AG70" s="203">
        <v>10</v>
      </c>
      <c r="AH70" s="203">
        <v>0</v>
      </c>
      <c r="AI70" s="203">
        <v>10</v>
      </c>
      <c r="AJ70" s="203">
        <v>0</v>
      </c>
      <c r="AK70" s="203">
        <v>0.84</v>
      </c>
      <c r="AL70" s="203">
        <v>0</v>
      </c>
      <c r="AM70" s="203">
        <v>0</v>
      </c>
      <c r="AN70" s="203">
        <v>0</v>
      </c>
      <c r="AO70" s="203">
        <v>17.690000000000001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0</v>
      </c>
      <c r="AD71" s="203">
        <v>0</v>
      </c>
      <c r="AE71" s="203">
        <v>0</v>
      </c>
      <c r="AF71" s="203">
        <v>0</v>
      </c>
      <c r="AG71" s="203">
        <v>10</v>
      </c>
      <c r="AH71" s="203">
        <v>0</v>
      </c>
      <c r="AI71" s="203">
        <v>10</v>
      </c>
      <c r="AJ71" s="203">
        <v>0</v>
      </c>
      <c r="AK71" s="203">
        <v>0.84</v>
      </c>
      <c r="AL71" s="203">
        <v>0</v>
      </c>
      <c r="AM71" s="203">
        <v>0</v>
      </c>
      <c r="AN71" s="203">
        <v>0</v>
      </c>
      <c r="AO71" s="203">
        <v>17.690000000000001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0</v>
      </c>
      <c r="AD72" s="203">
        <v>0</v>
      </c>
      <c r="AE72" s="203">
        <v>0</v>
      </c>
      <c r="AF72" s="203">
        <v>0</v>
      </c>
      <c r="AG72" s="203">
        <v>10</v>
      </c>
      <c r="AH72" s="203">
        <v>0</v>
      </c>
      <c r="AI72" s="203">
        <v>10</v>
      </c>
      <c r="AJ72" s="203">
        <v>0</v>
      </c>
      <c r="AK72" s="203">
        <v>0.84</v>
      </c>
      <c r="AL72" s="203">
        <v>0</v>
      </c>
      <c r="AM72" s="203">
        <v>0</v>
      </c>
      <c r="AN72" s="203">
        <v>0</v>
      </c>
      <c r="AO72" s="203">
        <v>17.690000000000001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0</v>
      </c>
      <c r="AD73" s="203">
        <v>0</v>
      </c>
      <c r="AE73" s="203">
        <v>0</v>
      </c>
      <c r="AF73" s="203">
        <v>0</v>
      </c>
      <c r="AG73" s="203">
        <v>10</v>
      </c>
      <c r="AH73" s="203">
        <v>0</v>
      </c>
      <c r="AI73" s="203">
        <v>10</v>
      </c>
      <c r="AJ73" s="203">
        <v>0</v>
      </c>
      <c r="AK73" s="203">
        <v>0.84</v>
      </c>
      <c r="AL73" s="203">
        <v>0</v>
      </c>
      <c r="AM73" s="203">
        <v>0</v>
      </c>
      <c r="AN73" s="203">
        <v>0</v>
      </c>
      <c r="AO73" s="203">
        <v>17.690000000000001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0</v>
      </c>
      <c r="AD74" s="203">
        <v>0</v>
      </c>
      <c r="AE74" s="203">
        <v>0</v>
      </c>
      <c r="AF74" s="203">
        <v>0</v>
      </c>
      <c r="AG74" s="203">
        <v>10</v>
      </c>
      <c r="AH74" s="203">
        <v>0</v>
      </c>
      <c r="AI74" s="203">
        <v>10</v>
      </c>
      <c r="AJ74" s="203">
        <v>0</v>
      </c>
      <c r="AK74" s="203">
        <v>0.84</v>
      </c>
      <c r="AL74" s="203">
        <v>0</v>
      </c>
      <c r="AM74" s="203">
        <v>0</v>
      </c>
      <c r="AN74" s="203">
        <v>0</v>
      </c>
      <c r="AO74" s="203">
        <v>17.690000000000001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0</v>
      </c>
      <c r="AD75" s="203">
        <v>0</v>
      </c>
      <c r="AE75" s="203">
        <v>0</v>
      </c>
      <c r="AF75" s="203">
        <v>0</v>
      </c>
      <c r="AG75" s="203">
        <v>10</v>
      </c>
      <c r="AH75" s="203">
        <v>0</v>
      </c>
      <c r="AI75" s="203">
        <v>10</v>
      </c>
      <c r="AJ75" s="203">
        <v>0</v>
      </c>
      <c r="AK75" s="203">
        <v>0.84</v>
      </c>
      <c r="AL75" s="203">
        <v>0</v>
      </c>
      <c r="AM75" s="203">
        <v>0</v>
      </c>
      <c r="AN75" s="203">
        <v>0</v>
      </c>
      <c r="AO75" s="203">
        <v>17.88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0</v>
      </c>
      <c r="AD76" s="203">
        <v>0</v>
      </c>
      <c r="AE76" s="203">
        <v>0</v>
      </c>
      <c r="AF76" s="203">
        <v>0</v>
      </c>
      <c r="AG76" s="203">
        <v>10</v>
      </c>
      <c r="AH76" s="203">
        <v>0</v>
      </c>
      <c r="AI76" s="203">
        <v>10</v>
      </c>
      <c r="AJ76" s="203">
        <v>0</v>
      </c>
      <c r="AK76" s="203">
        <v>0.84</v>
      </c>
      <c r="AL76" s="203">
        <v>0</v>
      </c>
      <c r="AM76" s="203">
        <v>0</v>
      </c>
      <c r="AN76" s="203">
        <v>0</v>
      </c>
      <c r="AO76" s="203">
        <v>17.88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0</v>
      </c>
      <c r="AD77" s="203">
        <v>0</v>
      </c>
      <c r="AE77" s="203">
        <v>0</v>
      </c>
      <c r="AF77" s="203">
        <v>0</v>
      </c>
      <c r="AG77" s="203">
        <v>10</v>
      </c>
      <c r="AH77" s="203">
        <v>0</v>
      </c>
      <c r="AI77" s="203">
        <v>10</v>
      </c>
      <c r="AJ77" s="203">
        <v>0</v>
      </c>
      <c r="AK77" s="203">
        <v>0.84</v>
      </c>
      <c r="AL77" s="203">
        <v>0</v>
      </c>
      <c r="AM77" s="203">
        <v>0</v>
      </c>
      <c r="AN77" s="203">
        <v>0</v>
      </c>
      <c r="AO77" s="203">
        <v>17.88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0</v>
      </c>
      <c r="AD78" s="203">
        <v>0</v>
      </c>
      <c r="AE78" s="203">
        <v>0</v>
      </c>
      <c r="AF78" s="203">
        <v>0</v>
      </c>
      <c r="AG78" s="203">
        <v>10</v>
      </c>
      <c r="AH78" s="203">
        <v>0</v>
      </c>
      <c r="AI78" s="203">
        <v>10</v>
      </c>
      <c r="AJ78" s="203">
        <v>0</v>
      </c>
      <c r="AK78" s="203">
        <v>0.84</v>
      </c>
      <c r="AL78" s="203">
        <v>0</v>
      </c>
      <c r="AM78" s="203">
        <v>0</v>
      </c>
      <c r="AN78" s="203">
        <v>0</v>
      </c>
      <c r="AO78" s="203">
        <v>17.88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0</v>
      </c>
      <c r="AD79" s="203">
        <v>0</v>
      </c>
      <c r="AE79" s="203">
        <v>0</v>
      </c>
      <c r="AF79" s="203">
        <v>0</v>
      </c>
      <c r="AG79" s="203">
        <v>10</v>
      </c>
      <c r="AH79" s="203">
        <v>0</v>
      </c>
      <c r="AI79" s="203">
        <v>10</v>
      </c>
      <c r="AJ79" s="203">
        <v>0</v>
      </c>
      <c r="AK79" s="203">
        <v>0.84</v>
      </c>
      <c r="AL79" s="203">
        <v>0</v>
      </c>
      <c r="AM79" s="203">
        <v>0</v>
      </c>
      <c r="AN79" s="203">
        <v>0</v>
      </c>
      <c r="AO79" s="203">
        <v>17.88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0</v>
      </c>
      <c r="AD80" s="203">
        <v>0</v>
      </c>
      <c r="AE80" s="203">
        <v>0</v>
      </c>
      <c r="AF80" s="203">
        <v>0</v>
      </c>
      <c r="AG80" s="203">
        <v>10</v>
      </c>
      <c r="AH80" s="203">
        <v>0</v>
      </c>
      <c r="AI80" s="203">
        <v>10</v>
      </c>
      <c r="AJ80" s="203">
        <v>0</v>
      </c>
      <c r="AK80" s="203">
        <v>0.84</v>
      </c>
      <c r="AL80" s="203">
        <v>0</v>
      </c>
      <c r="AM80" s="203">
        <v>0</v>
      </c>
      <c r="AN80" s="203">
        <v>0</v>
      </c>
      <c r="AO80" s="203">
        <v>17.88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0</v>
      </c>
      <c r="AD81" s="203">
        <v>0</v>
      </c>
      <c r="AE81" s="203">
        <v>0</v>
      </c>
      <c r="AF81" s="203">
        <v>0</v>
      </c>
      <c r="AG81" s="203">
        <v>10</v>
      </c>
      <c r="AH81" s="203">
        <v>0</v>
      </c>
      <c r="AI81" s="203">
        <v>10</v>
      </c>
      <c r="AJ81" s="203">
        <v>0</v>
      </c>
      <c r="AK81" s="203">
        <v>0.84</v>
      </c>
      <c r="AL81" s="203">
        <v>0</v>
      </c>
      <c r="AM81" s="203">
        <v>0</v>
      </c>
      <c r="AN81" s="203">
        <v>0</v>
      </c>
      <c r="AO81" s="203">
        <v>17.88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0</v>
      </c>
      <c r="AD82" s="203">
        <v>0</v>
      </c>
      <c r="AE82" s="203">
        <v>0</v>
      </c>
      <c r="AF82" s="203">
        <v>0</v>
      </c>
      <c r="AG82" s="203">
        <v>10</v>
      </c>
      <c r="AH82" s="203">
        <v>0</v>
      </c>
      <c r="AI82" s="203">
        <v>10</v>
      </c>
      <c r="AJ82" s="203">
        <v>0</v>
      </c>
      <c r="AK82" s="203">
        <v>0.84</v>
      </c>
      <c r="AL82" s="203">
        <v>0</v>
      </c>
      <c r="AM82" s="203">
        <v>0</v>
      </c>
      <c r="AN82" s="203">
        <v>0</v>
      </c>
      <c r="AO82" s="203">
        <v>17.88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0</v>
      </c>
      <c r="AD83" s="203">
        <v>0</v>
      </c>
      <c r="AE83" s="203">
        <v>0</v>
      </c>
      <c r="AF83" s="203">
        <v>0</v>
      </c>
      <c r="AG83" s="203">
        <v>10</v>
      </c>
      <c r="AH83" s="203">
        <v>0</v>
      </c>
      <c r="AI83" s="203">
        <v>10</v>
      </c>
      <c r="AJ83" s="203">
        <v>0</v>
      </c>
      <c r="AK83" s="203">
        <v>0.84</v>
      </c>
      <c r="AL83" s="203">
        <v>0</v>
      </c>
      <c r="AM83" s="203">
        <v>0</v>
      </c>
      <c r="AN83" s="203">
        <v>0</v>
      </c>
      <c r="AO83" s="203">
        <v>17.88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0</v>
      </c>
      <c r="AD84" s="203">
        <v>0</v>
      </c>
      <c r="AE84" s="203">
        <v>0</v>
      </c>
      <c r="AF84" s="203">
        <v>0</v>
      </c>
      <c r="AG84" s="203">
        <v>10</v>
      </c>
      <c r="AH84" s="203">
        <v>0</v>
      </c>
      <c r="AI84" s="203">
        <v>10</v>
      </c>
      <c r="AJ84" s="203">
        <v>0</v>
      </c>
      <c r="AK84" s="203">
        <v>0.84</v>
      </c>
      <c r="AL84" s="203">
        <v>0</v>
      </c>
      <c r="AM84" s="203">
        <v>0</v>
      </c>
      <c r="AN84" s="203">
        <v>0</v>
      </c>
      <c r="AO84" s="203">
        <v>17.88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0</v>
      </c>
      <c r="AD85" s="203">
        <v>0</v>
      </c>
      <c r="AE85" s="203">
        <v>0</v>
      </c>
      <c r="AF85" s="203">
        <v>0</v>
      </c>
      <c r="AG85" s="203">
        <v>10</v>
      </c>
      <c r="AH85" s="203">
        <v>0</v>
      </c>
      <c r="AI85" s="203">
        <v>10</v>
      </c>
      <c r="AJ85" s="203">
        <v>0</v>
      </c>
      <c r="AK85" s="203">
        <v>0.91</v>
      </c>
      <c r="AL85" s="203">
        <v>0</v>
      </c>
      <c r="AM85" s="203">
        <v>0</v>
      </c>
      <c r="AN85" s="203">
        <v>0</v>
      </c>
      <c r="AO85" s="203">
        <v>17.88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0</v>
      </c>
      <c r="AD86" s="203">
        <v>0</v>
      </c>
      <c r="AE86" s="203">
        <v>0</v>
      </c>
      <c r="AF86" s="203">
        <v>0</v>
      </c>
      <c r="AG86" s="203">
        <v>10</v>
      </c>
      <c r="AH86" s="203">
        <v>0</v>
      </c>
      <c r="AI86" s="203">
        <v>10</v>
      </c>
      <c r="AJ86" s="203">
        <v>0</v>
      </c>
      <c r="AK86" s="203">
        <v>0.91</v>
      </c>
      <c r="AL86" s="203">
        <v>0</v>
      </c>
      <c r="AM86" s="203">
        <v>0</v>
      </c>
      <c r="AN86" s="203">
        <v>0</v>
      </c>
      <c r="AO86" s="203">
        <v>17.88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0</v>
      </c>
      <c r="AD87" s="203">
        <v>0</v>
      </c>
      <c r="AE87" s="203">
        <v>0</v>
      </c>
      <c r="AF87" s="203">
        <v>0</v>
      </c>
      <c r="AG87" s="203">
        <v>10</v>
      </c>
      <c r="AH87" s="203">
        <v>0</v>
      </c>
      <c r="AI87" s="203">
        <v>10</v>
      </c>
      <c r="AJ87" s="203">
        <v>0</v>
      </c>
      <c r="AK87" s="203">
        <v>0.84</v>
      </c>
      <c r="AL87" s="203">
        <v>0</v>
      </c>
      <c r="AM87" s="203">
        <v>0</v>
      </c>
      <c r="AN87" s="203">
        <v>0</v>
      </c>
      <c r="AO87" s="203">
        <v>17.88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0</v>
      </c>
      <c r="AD88" s="203">
        <v>0</v>
      </c>
      <c r="AE88" s="203">
        <v>0</v>
      </c>
      <c r="AF88" s="203">
        <v>0</v>
      </c>
      <c r="AG88" s="203">
        <v>10</v>
      </c>
      <c r="AH88" s="203">
        <v>0</v>
      </c>
      <c r="AI88" s="203">
        <v>10</v>
      </c>
      <c r="AJ88" s="203">
        <v>0</v>
      </c>
      <c r="AK88" s="203">
        <v>0.84</v>
      </c>
      <c r="AL88" s="203">
        <v>0</v>
      </c>
      <c r="AM88" s="203">
        <v>0</v>
      </c>
      <c r="AN88" s="203">
        <v>0</v>
      </c>
      <c r="AO88" s="203">
        <v>17.88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0</v>
      </c>
      <c r="AD89" s="203">
        <v>0</v>
      </c>
      <c r="AE89" s="203">
        <v>0</v>
      </c>
      <c r="AF89" s="203">
        <v>0</v>
      </c>
      <c r="AG89" s="203">
        <v>10</v>
      </c>
      <c r="AH89" s="203">
        <v>0</v>
      </c>
      <c r="AI89" s="203">
        <v>10</v>
      </c>
      <c r="AJ89" s="203">
        <v>0</v>
      </c>
      <c r="AK89" s="203">
        <v>0.91</v>
      </c>
      <c r="AL89" s="203">
        <v>0</v>
      </c>
      <c r="AM89" s="203">
        <v>0</v>
      </c>
      <c r="AN89" s="203">
        <v>0</v>
      </c>
      <c r="AO89" s="203">
        <v>17.88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0</v>
      </c>
      <c r="AD90" s="203">
        <v>0</v>
      </c>
      <c r="AE90" s="203">
        <v>0</v>
      </c>
      <c r="AF90" s="203">
        <v>0</v>
      </c>
      <c r="AG90" s="203">
        <v>10</v>
      </c>
      <c r="AH90" s="203">
        <v>0</v>
      </c>
      <c r="AI90" s="203">
        <v>10</v>
      </c>
      <c r="AJ90" s="203">
        <v>0</v>
      </c>
      <c r="AK90" s="203">
        <v>0.91</v>
      </c>
      <c r="AL90" s="203">
        <v>0</v>
      </c>
      <c r="AM90" s="203">
        <v>0</v>
      </c>
      <c r="AN90" s="203">
        <v>0</v>
      </c>
      <c r="AO90" s="203">
        <v>17.88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0</v>
      </c>
      <c r="AD91" s="203">
        <v>0</v>
      </c>
      <c r="AE91" s="203">
        <v>0</v>
      </c>
      <c r="AF91" s="203">
        <v>0</v>
      </c>
      <c r="AG91" s="203">
        <v>10</v>
      </c>
      <c r="AH91" s="203">
        <v>0</v>
      </c>
      <c r="AI91" s="203">
        <v>10</v>
      </c>
      <c r="AJ91" s="203">
        <v>0</v>
      </c>
      <c r="AK91" s="203">
        <v>0.91</v>
      </c>
      <c r="AL91" s="203">
        <v>0</v>
      </c>
      <c r="AM91" s="203">
        <v>0</v>
      </c>
      <c r="AN91" s="203">
        <v>0</v>
      </c>
      <c r="AO91" s="203">
        <v>17.88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0</v>
      </c>
      <c r="AD92" s="203">
        <v>0</v>
      </c>
      <c r="AE92" s="203">
        <v>0</v>
      </c>
      <c r="AF92" s="203">
        <v>0</v>
      </c>
      <c r="AG92" s="203">
        <v>10</v>
      </c>
      <c r="AH92" s="203">
        <v>0</v>
      </c>
      <c r="AI92" s="203">
        <v>10</v>
      </c>
      <c r="AJ92" s="203">
        <v>0</v>
      </c>
      <c r="AK92" s="203">
        <v>0.91</v>
      </c>
      <c r="AL92" s="203">
        <v>0</v>
      </c>
      <c r="AM92" s="203">
        <v>0</v>
      </c>
      <c r="AN92" s="203">
        <v>0</v>
      </c>
      <c r="AO92" s="203">
        <v>17.88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0</v>
      </c>
      <c r="AD93" s="203">
        <v>0</v>
      </c>
      <c r="AE93" s="203">
        <v>0</v>
      </c>
      <c r="AF93" s="203">
        <v>0</v>
      </c>
      <c r="AG93" s="203">
        <v>10</v>
      </c>
      <c r="AH93" s="203">
        <v>0</v>
      </c>
      <c r="AI93" s="203">
        <v>10</v>
      </c>
      <c r="AJ93" s="203">
        <v>0</v>
      </c>
      <c r="AK93" s="203">
        <v>0.91</v>
      </c>
      <c r="AL93" s="203">
        <v>0</v>
      </c>
      <c r="AM93" s="203">
        <v>0</v>
      </c>
      <c r="AN93" s="203">
        <v>0</v>
      </c>
      <c r="AO93" s="203">
        <v>17.88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0</v>
      </c>
      <c r="AD94" s="203">
        <v>0</v>
      </c>
      <c r="AE94" s="203">
        <v>0</v>
      </c>
      <c r="AF94" s="203">
        <v>0</v>
      </c>
      <c r="AG94" s="203">
        <v>10</v>
      </c>
      <c r="AH94" s="203">
        <v>0</v>
      </c>
      <c r="AI94" s="203">
        <v>10</v>
      </c>
      <c r="AJ94" s="203">
        <v>0</v>
      </c>
      <c r="AK94" s="203">
        <v>0.91</v>
      </c>
      <c r="AL94" s="203">
        <v>0</v>
      </c>
      <c r="AM94" s="203">
        <v>0</v>
      </c>
      <c r="AN94" s="203">
        <v>0</v>
      </c>
      <c r="AO94" s="203">
        <v>17.88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0</v>
      </c>
      <c r="AD95" s="203">
        <v>0</v>
      </c>
      <c r="AE95" s="203">
        <v>0</v>
      </c>
      <c r="AF95" s="203">
        <v>0</v>
      </c>
      <c r="AG95" s="203">
        <v>10</v>
      </c>
      <c r="AH95" s="203">
        <v>0</v>
      </c>
      <c r="AI95" s="203">
        <v>10</v>
      </c>
      <c r="AJ95" s="203">
        <v>0</v>
      </c>
      <c r="AK95" s="203">
        <v>0.84</v>
      </c>
      <c r="AL95" s="203">
        <v>0</v>
      </c>
      <c r="AM95" s="203">
        <v>0</v>
      </c>
      <c r="AN95" s="203">
        <v>0</v>
      </c>
      <c r="AO95" s="203">
        <v>17.88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0</v>
      </c>
      <c r="AD96" s="203">
        <v>0</v>
      </c>
      <c r="AE96" s="203">
        <v>0</v>
      </c>
      <c r="AF96" s="203">
        <v>0</v>
      </c>
      <c r="AG96" s="203">
        <v>10</v>
      </c>
      <c r="AH96" s="203">
        <v>0</v>
      </c>
      <c r="AI96" s="203">
        <v>10</v>
      </c>
      <c r="AJ96" s="203">
        <v>0</v>
      </c>
      <c r="AK96" s="203">
        <v>0.84</v>
      </c>
      <c r="AL96" s="203">
        <v>0</v>
      </c>
      <c r="AM96" s="203">
        <v>0</v>
      </c>
      <c r="AN96" s="203">
        <v>0</v>
      </c>
      <c r="AO96" s="203">
        <v>17.88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0</v>
      </c>
      <c r="AD97" s="203">
        <v>0</v>
      </c>
      <c r="AE97" s="203">
        <v>0</v>
      </c>
      <c r="AF97" s="203">
        <v>0</v>
      </c>
      <c r="AG97" s="203">
        <v>10</v>
      </c>
      <c r="AH97" s="203">
        <v>0</v>
      </c>
      <c r="AI97" s="203">
        <v>10</v>
      </c>
      <c r="AJ97" s="203">
        <v>0</v>
      </c>
      <c r="AK97" s="203">
        <v>0.84</v>
      </c>
      <c r="AL97" s="203">
        <v>0</v>
      </c>
      <c r="AM97" s="203">
        <v>0</v>
      </c>
      <c r="AN97" s="203">
        <v>0</v>
      </c>
      <c r="AO97" s="203">
        <v>17.88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0</v>
      </c>
      <c r="AD98" s="203">
        <v>0</v>
      </c>
      <c r="AE98" s="203">
        <v>0</v>
      </c>
      <c r="AF98" s="203">
        <v>0</v>
      </c>
      <c r="AG98" s="203">
        <v>10</v>
      </c>
      <c r="AH98" s="203">
        <v>0</v>
      </c>
      <c r="AI98" s="203">
        <v>10</v>
      </c>
      <c r="AJ98" s="203">
        <v>0</v>
      </c>
      <c r="AK98" s="203">
        <v>0.84</v>
      </c>
      <c r="AL98" s="203">
        <v>0</v>
      </c>
      <c r="AM98" s="203">
        <v>0</v>
      </c>
      <c r="AN98" s="203">
        <v>0</v>
      </c>
      <c r="AO98" s="203">
        <v>17.88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0.24</v>
      </c>
      <c r="AJ99">
        <f t="shared" si="0"/>
        <v>0</v>
      </c>
      <c r="AK99">
        <f t="shared" si="0"/>
        <v>2.0300000000000033E-2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0.32235000000000069</v>
      </c>
      <c r="AP99">
        <f t="shared" si="0"/>
        <v>7.2269999999999973E-2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0</v>
      </c>
      <c r="E3" s="203">
        <v>0</v>
      </c>
      <c r="F3" s="203">
        <v>0</v>
      </c>
      <c r="G3" s="203">
        <v>0</v>
      </c>
      <c r="H3" s="203">
        <v>0</v>
      </c>
      <c r="I3" s="203">
        <v>0</v>
      </c>
      <c r="J3" s="203">
        <v>0</v>
      </c>
      <c r="K3" s="203">
        <v>0</v>
      </c>
      <c r="L3" s="203">
        <v>0</v>
      </c>
      <c r="M3" s="203">
        <v>0</v>
      </c>
      <c r="N3" s="203">
        <v>0</v>
      </c>
      <c r="O3" s="203">
        <v>0</v>
      </c>
      <c r="P3" s="203">
        <v>0</v>
      </c>
      <c r="Q3" s="203">
        <v>0</v>
      </c>
      <c r="R3" s="203">
        <v>0</v>
      </c>
      <c r="S3" s="203">
        <v>0</v>
      </c>
      <c r="T3" s="203">
        <v>0</v>
      </c>
      <c r="U3" s="203">
        <v>0</v>
      </c>
      <c r="V3" s="203">
        <v>0</v>
      </c>
      <c r="W3" s="203">
        <v>0</v>
      </c>
      <c r="X3" s="203">
        <v>0</v>
      </c>
      <c r="Y3" s="203">
        <v>0</v>
      </c>
      <c r="Z3" s="203">
        <v>0</v>
      </c>
      <c r="AA3" s="203">
        <v>0</v>
      </c>
      <c r="AB3" s="203">
        <v>0</v>
      </c>
      <c r="AC3" s="203">
        <v>1.95</v>
      </c>
      <c r="AD3" s="203">
        <v>0</v>
      </c>
      <c r="AE3" s="203">
        <v>0</v>
      </c>
      <c r="AF3" s="203">
        <v>0</v>
      </c>
      <c r="AG3" s="203">
        <v>49.55</v>
      </c>
      <c r="AH3" s="203">
        <v>0</v>
      </c>
      <c r="AI3" s="203">
        <v>49.55</v>
      </c>
      <c r="AJ3" s="203">
        <v>0</v>
      </c>
      <c r="AK3" s="203">
        <v>4.3499999999999996</v>
      </c>
      <c r="AL3" s="203">
        <v>0</v>
      </c>
      <c r="AM3" s="203">
        <v>0</v>
      </c>
      <c r="AN3" s="203">
        <v>0</v>
      </c>
      <c r="AO3" s="203">
        <v>72.959999999999994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0</v>
      </c>
      <c r="E4" s="203">
        <v>0</v>
      </c>
      <c r="F4" s="203">
        <v>0</v>
      </c>
      <c r="G4" s="203">
        <v>0</v>
      </c>
      <c r="H4" s="203">
        <v>0</v>
      </c>
      <c r="I4" s="203">
        <v>0</v>
      </c>
      <c r="J4" s="203">
        <v>0</v>
      </c>
      <c r="K4" s="203">
        <v>0</v>
      </c>
      <c r="L4" s="203">
        <v>0</v>
      </c>
      <c r="M4" s="203">
        <v>0</v>
      </c>
      <c r="N4" s="203">
        <v>0</v>
      </c>
      <c r="O4" s="203">
        <v>0</v>
      </c>
      <c r="P4" s="203">
        <v>0</v>
      </c>
      <c r="Q4" s="203">
        <v>0</v>
      </c>
      <c r="R4" s="203">
        <v>0</v>
      </c>
      <c r="S4" s="203">
        <v>0</v>
      </c>
      <c r="T4" s="203">
        <v>0</v>
      </c>
      <c r="U4" s="203">
        <v>0</v>
      </c>
      <c r="V4" s="203">
        <v>0</v>
      </c>
      <c r="W4" s="203">
        <v>0</v>
      </c>
      <c r="X4" s="203">
        <v>0</v>
      </c>
      <c r="Y4" s="203">
        <v>0</v>
      </c>
      <c r="Z4" s="203">
        <v>0</v>
      </c>
      <c r="AA4" s="203">
        <v>0</v>
      </c>
      <c r="AB4" s="203">
        <v>0</v>
      </c>
      <c r="AC4" s="203">
        <v>1.95</v>
      </c>
      <c r="AD4" s="203">
        <v>0</v>
      </c>
      <c r="AE4" s="203">
        <v>0</v>
      </c>
      <c r="AF4" s="203">
        <v>0</v>
      </c>
      <c r="AG4" s="203">
        <v>49.55</v>
      </c>
      <c r="AH4" s="203">
        <v>0</v>
      </c>
      <c r="AI4" s="203">
        <v>49.55</v>
      </c>
      <c r="AJ4" s="203">
        <v>0</v>
      </c>
      <c r="AK4" s="203">
        <v>4.3499999999999996</v>
      </c>
      <c r="AL4" s="203">
        <v>0</v>
      </c>
      <c r="AM4" s="203">
        <v>0</v>
      </c>
      <c r="AN4" s="203">
        <v>0</v>
      </c>
      <c r="AO4" s="203">
        <v>72.959999999999994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0</v>
      </c>
      <c r="E5" s="203">
        <v>0</v>
      </c>
      <c r="F5" s="203">
        <v>0</v>
      </c>
      <c r="G5" s="203">
        <v>0</v>
      </c>
      <c r="H5" s="203">
        <v>0</v>
      </c>
      <c r="I5" s="203">
        <v>0</v>
      </c>
      <c r="J5" s="203">
        <v>0</v>
      </c>
      <c r="K5" s="203">
        <v>0</v>
      </c>
      <c r="L5" s="203">
        <v>0</v>
      </c>
      <c r="M5" s="203">
        <v>0</v>
      </c>
      <c r="N5" s="203">
        <v>0</v>
      </c>
      <c r="O5" s="203">
        <v>0</v>
      </c>
      <c r="P5" s="203">
        <v>0</v>
      </c>
      <c r="Q5" s="203">
        <v>0</v>
      </c>
      <c r="R5" s="203">
        <v>0</v>
      </c>
      <c r="S5" s="203">
        <v>0</v>
      </c>
      <c r="T5" s="203">
        <v>0</v>
      </c>
      <c r="U5" s="203">
        <v>0</v>
      </c>
      <c r="V5" s="203">
        <v>0</v>
      </c>
      <c r="W5" s="203">
        <v>0</v>
      </c>
      <c r="X5" s="203">
        <v>0</v>
      </c>
      <c r="Y5" s="203">
        <v>0</v>
      </c>
      <c r="Z5" s="203">
        <v>0</v>
      </c>
      <c r="AA5" s="203">
        <v>0</v>
      </c>
      <c r="AB5" s="203">
        <v>0</v>
      </c>
      <c r="AC5" s="203">
        <v>1.95</v>
      </c>
      <c r="AD5" s="203">
        <v>0</v>
      </c>
      <c r="AE5" s="203">
        <v>0</v>
      </c>
      <c r="AF5" s="203">
        <v>0</v>
      </c>
      <c r="AG5" s="203">
        <v>49.55</v>
      </c>
      <c r="AH5" s="203">
        <v>0</v>
      </c>
      <c r="AI5" s="203">
        <v>49.55</v>
      </c>
      <c r="AJ5" s="203">
        <v>0</v>
      </c>
      <c r="AK5" s="203">
        <v>4.3499999999999996</v>
      </c>
      <c r="AL5" s="203">
        <v>0</v>
      </c>
      <c r="AM5" s="203">
        <v>0</v>
      </c>
      <c r="AN5" s="203">
        <v>0</v>
      </c>
      <c r="AO5" s="203">
        <v>72.959999999999994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0</v>
      </c>
      <c r="E6" s="203">
        <v>0</v>
      </c>
      <c r="F6" s="203">
        <v>0</v>
      </c>
      <c r="G6" s="203">
        <v>0</v>
      </c>
      <c r="H6" s="203">
        <v>0</v>
      </c>
      <c r="I6" s="203">
        <v>0</v>
      </c>
      <c r="J6" s="203">
        <v>0</v>
      </c>
      <c r="K6" s="203">
        <v>0</v>
      </c>
      <c r="L6" s="203">
        <v>0</v>
      </c>
      <c r="M6" s="203">
        <v>0</v>
      </c>
      <c r="N6" s="203">
        <v>0</v>
      </c>
      <c r="O6" s="203">
        <v>0</v>
      </c>
      <c r="P6" s="203">
        <v>0</v>
      </c>
      <c r="Q6" s="203">
        <v>0</v>
      </c>
      <c r="R6" s="203">
        <v>0</v>
      </c>
      <c r="S6" s="203">
        <v>0</v>
      </c>
      <c r="T6" s="203">
        <v>0</v>
      </c>
      <c r="U6" s="203">
        <v>0</v>
      </c>
      <c r="V6" s="203">
        <v>0</v>
      </c>
      <c r="W6" s="203">
        <v>0</v>
      </c>
      <c r="X6" s="203">
        <v>0</v>
      </c>
      <c r="Y6" s="203">
        <v>0</v>
      </c>
      <c r="Z6" s="203">
        <v>0</v>
      </c>
      <c r="AA6" s="203">
        <v>0</v>
      </c>
      <c r="AB6" s="203">
        <v>0</v>
      </c>
      <c r="AC6" s="203">
        <v>1.95</v>
      </c>
      <c r="AD6" s="203">
        <v>0</v>
      </c>
      <c r="AE6" s="203">
        <v>0</v>
      </c>
      <c r="AF6" s="203">
        <v>0</v>
      </c>
      <c r="AG6" s="203">
        <v>49.55</v>
      </c>
      <c r="AH6" s="203">
        <v>0</v>
      </c>
      <c r="AI6" s="203">
        <v>49.55</v>
      </c>
      <c r="AJ6" s="203">
        <v>0</v>
      </c>
      <c r="AK6" s="203">
        <v>4.3499999999999996</v>
      </c>
      <c r="AL6" s="203">
        <v>0</v>
      </c>
      <c r="AM6" s="203">
        <v>0</v>
      </c>
      <c r="AN6" s="203">
        <v>0</v>
      </c>
      <c r="AO6" s="203">
        <v>72.959999999999994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0</v>
      </c>
      <c r="E7" s="203">
        <v>0</v>
      </c>
      <c r="F7" s="203">
        <v>0</v>
      </c>
      <c r="G7" s="203">
        <v>0</v>
      </c>
      <c r="H7" s="203">
        <v>0</v>
      </c>
      <c r="I7" s="203">
        <v>0</v>
      </c>
      <c r="J7" s="203">
        <v>0</v>
      </c>
      <c r="K7" s="203">
        <v>0</v>
      </c>
      <c r="L7" s="203">
        <v>0</v>
      </c>
      <c r="M7" s="203">
        <v>0</v>
      </c>
      <c r="N7" s="203">
        <v>0</v>
      </c>
      <c r="O7" s="203">
        <v>0</v>
      </c>
      <c r="P7" s="203">
        <v>0</v>
      </c>
      <c r="Q7" s="203">
        <v>0</v>
      </c>
      <c r="R7" s="203">
        <v>0</v>
      </c>
      <c r="S7" s="203">
        <v>0</v>
      </c>
      <c r="T7" s="203">
        <v>0</v>
      </c>
      <c r="U7" s="203">
        <v>0</v>
      </c>
      <c r="V7" s="203">
        <v>0</v>
      </c>
      <c r="W7" s="203">
        <v>0</v>
      </c>
      <c r="X7" s="203">
        <v>0</v>
      </c>
      <c r="Y7" s="203">
        <v>0</v>
      </c>
      <c r="Z7" s="203">
        <v>0</v>
      </c>
      <c r="AA7" s="203">
        <v>0</v>
      </c>
      <c r="AB7" s="203">
        <v>0</v>
      </c>
      <c r="AC7" s="203">
        <v>1.95</v>
      </c>
      <c r="AD7" s="203">
        <v>0</v>
      </c>
      <c r="AE7" s="203">
        <v>0</v>
      </c>
      <c r="AF7" s="203">
        <v>0</v>
      </c>
      <c r="AG7" s="203">
        <v>49.55</v>
      </c>
      <c r="AH7" s="203">
        <v>0</v>
      </c>
      <c r="AI7" s="203">
        <v>49.55</v>
      </c>
      <c r="AJ7" s="203">
        <v>0</v>
      </c>
      <c r="AK7" s="203">
        <v>4.3499999999999996</v>
      </c>
      <c r="AL7" s="203">
        <v>0</v>
      </c>
      <c r="AM7" s="203">
        <v>0</v>
      </c>
      <c r="AN7" s="203">
        <v>0</v>
      </c>
      <c r="AO7" s="203">
        <v>72.959999999999994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0</v>
      </c>
      <c r="E8" s="203">
        <v>0</v>
      </c>
      <c r="F8" s="203">
        <v>0</v>
      </c>
      <c r="G8" s="203">
        <v>0</v>
      </c>
      <c r="H8" s="203">
        <v>0</v>
      </c>
      <c r="I8" s="203">
        <v>0</v>
      </c>
      <c r="J8" s="203">
        <v>0</v>
      </c>
      <c r="K8" s="203">
        <v>0</v>
      </c>
      <c r="L8" s="203">
        <v>0</v>
      </c>
      <c r="M8" s="203">
        <v>0</v>
      </c>
      <c r="N8" s="203">
        <v>0</v>
      </c>
      <c r="O8" s="203">
        <v>0</v>
      </c>
      <c r="P8" s="203">
        <v>0</v>
      </c>
      <c r="Q8" s="203">
        <v>0</v>
      </c>
      <c r="R8" s="203">
        <v>0</v>
      </c>
      <c r="S8" s="203">
        <v>0</v>
      </c>
      <c r="T8" s="203">
        <v>0</v>
      </c>
      <c r="U8" s="203">
        <v>0</v>
      </c>
      <c r="V8" s="203">
        <v>0</v>
      </c>
      <c r="W8" s="203">
        <v>0</v>
      </c>
      <c r="X8" s="203">
        <v>0</v>
      </c>
      <c r="Y8" s="203">
        <v>0</v>
      </c>
      <c r="Z8" s="203">
        <v>0</v>
      </c>
      <c r="AA8" s="203">
        <v>0</v>
      </c>
      <c r="AB8" s="203">
        <v>0</v>
      </c>
      <c r="AC8" s="203">
        <v>1.95</v>
      </c>
      <c r="AD8" s="203">
        <v>0</v>
      </c>
      <c r="AE8" s="203">
        <v>0</v>
      </c>
      <c r="AF8" s="203">
        <v>0</v>
      </c>
      <c r="AG8" s="203">
        <v>49.55</v>
      </c>
      <c r="AH8" s="203">
        <v>0</v>
      </c>
      <c r="AI8" s="203">
        <v>49.55</v>
      </c>
      <c r="AJ8" s="203">
        <v>0</v>
      </c>
      <c r="AK8" s="203">
        <v>4.3499999999999996</v>
      </c>
      <c r="AL8" s="203">
        <v>0</v>
      </c>
      <c r="AM8" s="203">
        <v>0</v>
      </c>
      <c r="AN8" s="203">
        <v>0</v>
      </c>
      <c r="AO8" s="203">
        <v>72.959999999999994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0</v>
      </c>
      <c r="E9" s="203">
        <v>0</v>
      </c>
      <c r="F9" s="203">
        <v>0</v>
      </c>
      <c r="G9" s="203">
        <v>0</v>
      </c>
      <c r="H9" s="203">
        <v>0</v>
      </c>
      <c r="I9" s="203">
        <v>0</v>
      </c>
      <c r="J9" s="203">
        <v>0</v>
      </c>
      <c r="K9" s="203">
        <v>0</v>
      </c>
      <c r="L9" s="203">
        <v>0</v>
      </c>
      <c r="M9" s="203">
        <v>0</v>
      </c>
      <c r="N9" s="203">
        <v>0</v>
      </c>
      <c r="O9" s="203">
        <v>0</v>
      </c>
      <c r="P9" s="203">
        <v>0</v>
      </c>
      <c r="Q9" s="203">
        <v>0</v>
      </c>
      <c r="R9" s="203">
        <v>0</v>
      </c>
      <c r="S9" s="203">
        <v>0</v>
      </c>
      <c r="T9" s="203">
        <v>0</v>
      </c>
      <c r="U9" s="203">
        <v>0</v>
      </c>
      <c r="V9" s="203">
        <v>0</v>
      </c>
      <c r="W9" s="203">
        <v>0</v>
      </c>
      <c r="X9" s="203">
        <v>0</v>
      </c>
      <c r="Y9" s="203">
        <v>0</v>
      </c>
      <c r="Z9" s="203">
        <v>0</v>
      </c>
      <c r="AA9" s="203">
        <v>0</v>
      </c>
      <c r="AB9" s="203">
        <v>0</v>
      </c>
      <c r="AC9" s="203">
        <v>1.95</v>
      </c>
      <c r="AD9" s="203">
        <v>0</v>
      </c>
      <c r="AE9" s="203">
        <v>0</v>
      </c>
      <c r="AF9" s="203">
        <v>0</v>
      </c>
      <c r="AG9" s="203">
        <v>49.55</v>
      </c>
      <c r="AH9" s="203">
        <v>0</v>
      </c>
      <c r="AI9" s="203">
        <v>49.55</v>
      </c>
      <c r="AJ9" s="203">
        <v>0</v>
      </c>
      <c r="AK9" s="203">
        <v>4.3499999999999996</v>
      </c>
      <c r="AL9" s="203">
        <v>0</v>
      </c>
      <c r="AM9" s="203">
        <v>0</v>
      </c>
      <c r="AN9" s="203">
        <v>0</v>
      </c>
      <c r="AO9" s="203">
        <v>72.959999999999994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0</v>
      </c>
      <c r="E10" s="203">
        <v>0</v>
      </c>
      <c r="F10" s="203">
        <v>0</v>
      </c>
      <c r="G10" s="203">
        <v>0</v>
      </c>
      <c r="H10" s="203">
        <v>0</v>
      </c>
      <c r="I10" s="203">
        <v>0</v>
      </c>
      <c r="J10" s="203">
        <v>0</v>
      </c>
      <c r="K10" s="203">
        <v>0</v>
      </c>
      <c r="L10" s="203">
        <v>0</v>
      </c>
      <c r="M10" s="203">
        <v>0</v>
      </c>
      <c r="N10" s="203">
        <v>0</v>
      </c>
      <c r="O10" s="203">
        <v>0</v>
      </c>
      <c r="P10" s="203">
        <v>0</v>
      </c>
      <c r="Q10" s="203">
        <v>0</v>
      </c>
      <c r="R10" s="203">
        <v>0</v>
      </c>
      <c r="S10" s="203">
        <v>0</v>
      </c>
      <c r="T10" s="203">
        <v>0</v>
      </c>
      <c r="U10" s="203">
        <v>0</v>
      </c>
      <c r="V10" s="203">
        <v>0</v>
      </c>
      <c r="W10" s="203">
        <v>0</v>
      </c>
      <c r="X10" s="203">
        <v>0</v>
      </c>
      <c r="Y10" s="203">
        <v>0</v>
      </c>
      <c r="Z10" s="203">
        <v>0</v>
      </c>
      <c r="AA10" s="203">
        <v>0</v>
      </c>
      <c r="AB10" s="203">
        <v>0</v>
      </c>
      <c r="AC10" s="203">
        <v>1.95</v>
      </c>
      <c r="AD10" s="203">
        <v>0</v>
      </c>
      <c r="AE10" s="203">
        <v>0</v>
      </c>
      <c r="AF10" s="203">
        <v>0</v>
      </c>
      <c r="AG10" s="203">
        <v>49.55</v>
      </c>
      <c r="AH10" s="203">
        <v>0</v>
      </c>
      <c r="AI10" s="203">
        <v>49.55</v>
      </c>
      <c r="AJ10" s="203">
        <v>0</v>
      </c>
      <c r="AK10" s="203">
        <v>4.3499999999999996</v>
      </c>
      <c r="AL10" s="203">
        <v>0</v>
      </c>
      <c r="AM10" s="203">
        <v>0</v>
      </c>
      <c r="AN10" s="203">
        <v>0</v>
      </c>
      <c r="AO10" s="203">
        <v>72.959999999999994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0</v>
      </c>
      <c r="E11" s="203">
        <v>0</v>
      </c>
      <c r="F11" s="203">
        <v>0</v>
      </c>
      <c r="G11" s="203">
        <v>0</v>
      </c>
      <c r="H11" s="203">
        <v>0</v>
      </c>
      <c r="I11" s="203">
        <v>0</v>
      </c>
      <c r="J11" s="203">
        <v>0</v>
      </c>
      <c r="K11" s="203">
        <v>0</v>
      </c>
      <c r="L11" s="203">
        <v>0</v>
      </c>
      <c r="M11" s="203">
        <v>0</v>
      </c>
      <c r="N11" s="203">
        <v>0</v>
      </c>
      <c r="O11" s="203">
        <v>0</v>
      </c>
      <c r="P11" s="203">
        <v>0</v>
      </c>
      <c r="Q11" s="203">
        <v>0</v>
      </c>
      <c r="R11" s="203">
        <v>0</v>
      </c>
      <c r="S11" s="203">
        <v>0</v>
      </c>
      <c r="T11" s="203">
        <v>0</v>
      </c>
      <c r="U11" s="203">
        <v>0</v>
      </c>
      <c r="V11" s="203">
        <v>0</v>
      </c>
      <c r="W11" s="203">
        <v>0</v>
      </c>
      <c r="X11" s="203">
        <v>0</v>
      </c>
      <c r="Y11" s="203">
        <v>0</v>
      </c>
      <c r="Z11" s="203">
        <v>0</v>
      </c>
      <c r="AA11" s="203">
        <v>0</v>
      </c>
      <c r="AB11" s="203">
        <v>0</v>
      </c>
      <c r="AC11" s="203">
        <v>1.95</v>
      </c>
      <c r="AD11" s="203">
        <v>0</v>
      </c>
      <c r="AE11" s="203">
        <v>0</v>
      </c>
      <c r="AF11" s="203">
        <v>0</v>
      </c>
      <c r="AG11" s="203">
        <v>49.55</v>
      </c>
      <c r="AH11" s="203">
        <v>0</v>
      </c>
      <c r="AI11" s="203">
        <v>49.55</v>
      </c>
      <c r="AJ11" s="203">
        <v>0</v>
      </c>
      <c r="AK11" s="203">
        <v>4.3499999999999996</v>
      </c>
      <c r="AL11" s="203">
        <v>0</v>
      </c>
      <c r="AM11" s="203">
        <v>0</v>
      </c>
      <c r="AN11" s="203">
        <v>0</v>
      </c>
      <c r="AO11" s="203">
        <v>72.959999999999994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0</v>
      </c>
      <c r="E12" s="203">
        <v>0</v>
      </c>
      <c r="F12" s="203">
        <v>0</v>
      </c>
      <c r="G12" s="203">
        <v>0</v>
      </c>
      <c r="H12" s="203">
        <v>0</v>
      </c>
      <c r="I12" s="203">
        <v>0</v>
      </c>
      <c r="J12" s="203">
        <v>0</v>
      </c>
      <c r="K12" s="203">
        <v>0</v>
      </c>
      <c r="L12" s="203">
        <v>0</v>
      </c>
      <c r="M12" s="203">
        <v>0</v>
      </c>
      <c r="N12" s="203">
        <v>0</v>
      </c>
      <c r="O12" s="203">
        <v>0</v>
      </c>
      <c r="P12" s="203">
        <v>0</v>
      </c>
      <c r="Q12" s="203">
        <v>0</v>
      </c>
      <c r="R12" s="203">
        <v>0</v>
      </c>
      <c r="S12" s="203">
        <v>0</v>
      </c>
      <c r="T12" s="203">
        <v>0</v>
      </c>
      <c r="U12" s="203">
        <v>0</v>
      </c>
      <c r="V12" s="203">
        <v>0</v>
      </c>
      <c r="W12" s="203">
        <v>0</v>
      </c>
      <c r="X12" s="203">
        <v>0</v>
      </c>
      <c r="Y12" s="203">
        <v>0</v>
      </c>
      <c r="Z12" s="203">
        <v>0</v>
      </c>
      <c r="AA12" s="203">
        <v>0</v>
      </c>
      <c r="AB12" s="203">
        <v>0</v>
      </c>
      <c r="AC12" s="203">
        <v>1.95</v>
      </c>
      <c r="AD12" s="203">
        <v>0</v>
      </c>
      <c r="AE12" s="203">
        <v>0</v>
      </c>
      <c r="AF12" s="203">
        <v>0</v>
      </c>
      <c r="AG12" s="203">
        <v>49.55</v>
      </c>
      <c r="AH12" s="203">
        <v>0</v>
      </c>
      <c r="AI12" s="203">
        <v>49.55</v>
      </c>
      <c r="AJ12" s="203">
        <v>0</v>
      </c>
      <c r="AK12" s="203">
        <v>3.65</v>
      </c>
      <c r="AL12" s="203">
        <v>0</v>
      </c>
      <c r="AM12" s="203">
        <v>0</v>
      </c>
      <c r="AN12" s="203">
        <v>0</v>
      </c>
      <c r="AO12" s="203">
        <v>72.959999999999994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0</v>
      </c>
      <c r="E13" s="203">
        <v>0</v>
      </c>
      <c r="F13" s="203">
        <v>0</v>
      </c>
      <c r="G13" s="203">
        <v>0</v>
      </c>
      <c r="H13" s="203">
        <v>0</v>
      </c>
      <c r="I13" s="203">
        <v>0</v>
      </c>
      <c r="J13" s="203">
        <v>0</v>
      </c>
      <c r="K13" s="203">
        <v>0</v>
      </c>
      <c r="L13" s="203">
        <v>0</v>
      </c>
      <c r="M13" s="203">
        <v>0</v>
      </c>
      <c r="N13" s="203">
        <v>0</v>
      </c>
      <c r="O13" s="203">
        <v>0</v>
      </c>
      <c r="P13" s="203">
        <v>0</v>
      </c>
      <c r="Q13" s="203">
        <v>0</v>
      </c>
      <c r="R13" s="203">
        <v>0</v>
      </c>
      <c r="S13" s="203">
        <v>0</v>
      </c>
      <c r="T13" s="203">
        <v>0</v>
      </c>
      <c r="U13" s="203">
        <v>0</v>
      </c>
      <c r="V13" s="203">
        <v>0</v>
      </c>
      <c r="W13" s="203">
        <v>0</v>
      </c>
      <c r="X13" s="203">
        <v>0</v>
      </c>
      <c r="Y13" s="203">
        <v>0</v>
      </c>
      <c r="Z13" s="203">
        <v>0</v>
      </c>
      <c r="AA13" s="203">
        <v>0</v>
      </c>
      <c r="AB13" s="203">
        <v>0</v>
      </c>
      <c r="AC13" s="203">
        <v>1.95</v>
      </c>
      <c r="AD13" s="203">
        <v>0</v>
      </c>
      <c r="AE13" s="203">
        <v>0</v>
      </c>
      <c r="AF13" s="203">
        <v>0</v>
      </c>
      <c r="AG13" s="203">
        <v>49.55</v>
      </c>
      <c r="AH13" s="203">
        <v>0</v>
      </c>
      <c r="AI13" s="203">
        <v>49.55</v>
      </c>
      <c r="AJ13" s="203">
        <v>0</v>
      </c>
      <c r="AK13" s="203">
        <v>3.65</v>
      </c>
      <c r="AL13" s="203">
        <v>0</v>
      </c>
      <c r="AM13" s="203">
        <v>0</v>
      </c>
      <c r="AN13" s="203">
        <v>0</v>
      </c>
      <c r="AO13" s="203">
        <v>72.959999999999994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0</v>
      </c>
      <c r="E14" s="203">
        <v>0</v>
      </c>
      <c r="F14" s="203">
        <v>0</v>
      </c>
      <c r="G14" s="203">
        <v>0</v>
      </c>
      <c r="H14" s="203">
        <v>0</v>
      </c>
      <c r="I14" s="203">
        <v>0</v>
      </c>
      <c r="J14" s="203">
        <v>0</v>
      </c>
      <c r="K14" s="203">
        <v>0</v>
      </c>
      <c r="L14" s="203">
        <v>0</v>
      </c>
      <c r="M14" s="203">
        <v>0</v>
      </c>
      <c r="N14" s="203">
        <v>0</v>
      </c>
      <c r="O14" s="203">
        <v>0</v>
      </c>
      <c r="P14" s="203">
        <v>0</v>
      </c>
      <c r="Q14" s="203">
        <v>0</v>
      </c>
      <c r="R14" s="203">
        <v>0</v>
      </c>
      <c r="S14" s="203">
        <v>0</v>
      </c>
      <c r="T14" s="203">
        <v>0</v>
      </c>
      <c r="U14" s="203">
        <v>0</v>
      </c>
      <c r="V14" s="203">
        <v>0</v>
      </c>
      <c r="W14" s="203">
        <v>0</v>
      </c>
      <c r="X14" s="203">
        <v>0</v>
      </c>
      <c r="Y14" s="203">
        <v>0</v>
      </c>
      <c r="Z14" s="203">
        <v>0</v>
      </c>
      <c r="AA14" s="203">
        <v>0</v>
      </c>
      <c r="AB14" s="203">
        <v>0</v>
      </c>
      <c r="AC14" s="203">
        <v>1.95</v>
      </c>
      <c r="AD14" s="203">
        <v>0</v>
      </c>
      <c r="AE14" s="203">
        <v>0</v>
      </c>
      <c r="AF14" s="203">
        <v>0</v>
      </c>
      <c r="AG14" s="203">
        <v>49.55</v>
      </c>
      <c r="AH14" s="203">
        <v>0</v>
      </c>
      <c r="AI14" s="203">
        <v>49.55</v>
      </c>
      <c r="AJ14" s="203">
        <v>0</v>
      </c>
      <c r="AK14" s="203">
        <v>3.65</v>
      </c>
      <c r="AL14" s="203">
        <v>0</v>
      </c>
      <c r="AM14" s="203">
        <v>0</v>
      </c>
      <c r="AN14" s="203">
        <v>0</v>
      </c>
      <c r="AO14" s="203">
        <v>72.959999999999994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0</v>
      </c>
      <c r="E15" s="203">
        <v>0</v>
      </c>
      <c r="F15" s="203">
        <v>0</v>
      </c>
      <c r="G15" s="203">
        <v>0</v>
      </c>
      <c r="H15" s="203">
        <v>0</v>
      </c>
      <c r="I15" s="203">
        <v>0</v>
      </c>
      <c r="J15" s="203">
        <v>0</v>
      </c>
      <c r="K15" s="203">
        <v>0</v>
      </c>
      <c r="L15" s="203">
        <v>0</v>
      </c>
      <c r="M15" s="203">
        <v>0</v>
      </c>
      <c r="N15" s="203">
        <v>0</v>
      </c>
      <c r="O15" s="203">
        <v>0</v>
      </c>
      <c r="P15" s="203">
        <v>0</v>
      </c>
      <c r="Q15" s="203">
        <v>0</v>
      </c>
      <c r="R15" s="203">
        <v>0</v>
      </c>
      <c r="S15" s="203">
        <v>0</v>
      </c>
      <c r="T15" s="203">
        <v>0</v>
      </c>
      <c r="U15" s="203">
        <v>0</v>
      </c>
      <c r="V15" s="203">
        <v>0</v>
      </c>
      <c r="W15" s="203">
        <v>0</v>
      </c>
      <c r="X15" s="203">
        <v>0</v>
      </c>
      <c r="Y15" s="203">
        <v>0</v>
      </c>
      <c r="Z15" s="203">
        <v>0</v>
      </c>
      <c r="AA15" s="203">
        <v>0</v>
      </c>
      <c r="AB15" s="203">
        <v>0</v>
      </c>
      <c r="AC15" s="203">
        <v>1.95</v>
      </c>
      <c r="AD15" s="203">
        <v>0</v>
      </c>
      <c r="AE15" s="203">
        <v>0</v>
      </c>
      <c r="AF15" s="203">
        <v>0</v>
      </c>
      <c r="AG15" s="203">
        <v>49.55</v>
      </c>
      <c r="AH15" s="203">
        <v>0</v>
      </c>
      <c r="AI15" s="203">
        <v>49.55</v>
      </c>
      <c r="AJ15" s="203">
        <v>0</v>
      </c>
      <c r="AK15" s="203">
        <v>3.65</v>
      </c>
      <c r="AL15" s="203">
        <v>0</v>
      </c>
      <c r="AM15" s="203">
        <v>0</v>
      </c>
      <c r="AN15" s="203">
        <v>0</v>
      </c>
      <c r="AO15" s="203">
        <v>72.959999999999994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0</v>
      </c>
      <c r="E16" s="203">
        <v>0</v>
      </c>
      <c r="F16" s="203">
        <v>0</v>
      </c>
      <c r="G16" s="203">
        <v>0</v>
      </c>
      <c r="H16" s="203">
        <v>0</v>
      </c>
      <c r="I16" s="203">
        <v>0</v>
      </c>
      <c r="J16" s="203">
        <v>0</v>
      </c>
      <c r="K16" s="203">
        <v>0</v>
      </c>
      <c r="L16" s="203">
        <v>0</v>
      </c>
      <c r="M16" s="203">
        <v>0</v>
      </c>
      <c r="N16" s="203">
        <v>0</v>
      </c>
      <c r="O16" s="203">
        <v>0</v>
      </c>
      <c r="P16" s="203">
        <v>0</v>
      </c>
      <c r="Q16" s="203">
        <v>0</v>
      </c>
      <c r="R16" s="203">
        <v>0</v>
      </c>
      <c r="S16" s="203">
        <v>0</v>
      </c>
      <c r="T16" s="203">
        <v>0</v>
      </c>
      <c r="U16" s="203">
        <v>0</v>
      </c>
      <c r="V16" s="203">
        <v>0</v>
      </c>
      <c r="W16" s="203">
        <v>0</v>
      </c>
      <c r="X16" s="203">
        <v>0</v>
      </c>
      <c r="Y16" s="203">
        <v>0</v>
      </c>
      <c r="Z16" s="203">
        <v>0</v>
      </c>
      <c r="AA16" s="203">
        <v>0</v>
      </c>
      <c r="AB16" s="203">
        <v>0</v>
      </c>
      <c r="AC16" s="203">
        <v>1.95</v>
      </c>
      <c r="AD16" s="203">
        <v>0</v>
      </c>
      <c r="AE16" s="203">
        <v>0</v>
      </c>
      <c r="AF16" s="203">
        <v>0</v>
      </c>
      <c r="AG16" s="203">
        <v>49.55</v>
      </c>
      <c r="AH16" s="203">
        <v>0</v>
      </c>
      <c r="AI16" s="203">
        <v>49.55</v>
      </c>
      <c r="AJ16" s="203">
        <v>0</v>
      </c>
      <c r="AK16" s="203">
        <v>3.65</v>
      </c>
      <c r="AL16" s="203">
        <v>0</v>
      </c>
      <c r="AM16" s="203">
        <v>0</v>
      </c>
      <c r="AN16" s="203">
        <v>0</v>
      </c>
      <c r="AO16" s="203">
        <v>72.959999999999994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0</v>
      </c>
      <c r="E17" s="203">
        <v>0</v>
      </c>
      <c r="F17" s="203">
        <v>0</v>
      </c>
      <c r="G17" s="203">
        <v>0</v>
      </c>
      <c r="H17" s="203">
        <v>0</v>
      </c>
      <c r="I17" s="203">
        <v>0</v>
      </c>
      <c r="J17" s="203">
        <v>0</v>
      </c>
      <c r="K17" s="203">
        <v>0</v>
      </c>
      <c r="L17" s="203">
        <v>0</v>
      </c>
      <c r="M17" s="203">
        <v>0</v>
      </c>
      <c r="N17" s="203">
        <v>0</v>
      </c>
      <c r="O17" s="203">
        <v>0</v>
      </c>
      <c r="P17" s="203">
        <v>0</v>
      </c>
      <c r="Q17" s="203">
        <v>0</v>
      </c>
      <c r="R17" s="203">
        <v>0</v>
      </c>
      <c r="S17" s="203">
        <v>0</v>
      </c>
      <c r="T17" s="203">
        <v>0</v>
      </c>
      <c r="U17" s="203">
        <v>0</v>
      </c>
      <c r="V17" s="203">
        <v>0</v>
      </c>
      <c r="W17" s="203">
        <v>0</v>
      </c>
      <c r="X17" s="203">
        <v>0</v>
      </c>
      <c r="Y17" s="203">
        <v>0</v>
      </c>
      <c r="Z17" s="203">
        <v>0</v>
      </c>
      <c r="AA17" s="203">
        <v>0</v>
      </c>
      <c r="AB17" s="203">
        <v>0</v>
      </c>
      <c r="AC17" s="203">
        <v>1.95</v>
      </c>
      <c r="AD17" s="203">
        <v>0</v>
      </c>
      <c r="AE17" s="203">
        <v>0</v>
      </c>
      <c r="AF17" s="203">
        <v>0</v>
      </c>
      <c r="AG17" s="203">
        <v>49.55</v>
      </c>
      <c r="AH17" s="203">
        <v>0</v>
      </c>
      <c r="AI17" s="203">
        <v>49.55</v>
      </c>
      <c r="AJ17" s="203">
        <v>0</v>
      </c>
      <c r="AK17" s="203">
        <v>3.65</v>
      </c>
      <c r="AL17" s="203">
        <v>0</v>
      </c>
      <c r="AM17" s="203">
        <v>0</v>
      </c>
      <c r="AN17" s="203">
        <v>0</v>
      </c>
      <c r="AO17" s="203">
        <v>72.959999999999994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0</v>
      </c>
      <c r="E18" s="203">
        <v>0</v>
      </c>
      <c r="F18" s="203">
        <v>0</v>
      </c>
      <c r="G18" s="203">
        <v>0</v>
      </c>
      <c r="H18" s="203">
        <v>0</v>
      </c>
      <c r="I18" s="203">
        <v>0</v>
      </c>
      <c r="J18" s="203">
        <v>0</v>
      </c>
      <c r="K18" s="203">
        <v>0</v>
      </c>
      <c r="L18" s="203">
        <v>0</v>
      </c>
      <c r="M18" s="203">
        <v>0</v>
      </c>
      <c r="N18" s="203">
        <v>0</v>
      </c>
      <c r="O18" s="203">
        <v>0</v>
      </c>
      <c r="P18" s="203">
        <v>0</v>
      </c>
      <c r="Q18" s="203">
        <v>0</v>
      </c>
      <c r="R18" s="203">
        <v>0</v>
      </c>
      <c r="S18" s="203">
        <v>0</v>
      </c>
      <c r="T18" s="203">
        <v>0</v>
      </c>
      <c r="U18" s="203">
        <v>0</v>
      </c>
      <c r="V18" s="203">
        <v>0</v>
      </c>
      <c r="W18" s="203">
        <v>0</v>
      </c>
      <c r="X18" s="203">
        <v>0</v>
      </c>
      <c r="Y18" s="203">
        <v>0</v>
      </c>
      <c r="Z18" s="203">
        <v>0</v>
      </c>
      <c r="AA18" s="203">
        <v>0</v>
      </c>
      <c r="AB18" s="203">
        <v>0</v>
      </c>
      <c r="AC18" s="203">
        <v>1.95</v>
      </c>
      <c r="AD18" s="203">
        <v>0</v>
      </c>
      <c r="AE18" s="203">
        <v>0</v>
      </c>
      <c r="AF18" s="203">
        <v>0</v>
      </c>
      <c r="AG18" s="203">
        <v>49.55</v>
      </c>
      <c r="AH18" s="203">
        <v>0</v>
      </c>
      <c r="AI18" s="203">
        <v>49.55</v>
      </c>
      <c r="AJ18" s="203">
        <v>0</v>
      </c>
      <c r="AK18" s="203">
        <v>3.65</v>
      </c>
      <c r="AL18" s="203">
        <v>0</v>
      </c>
      <c r="AM18" s="203">
        <v>0</v>
      </c>
      <c r="AN18" s="203">
        <v>0</v>
      </c>
      <c r="AO18" s="203">
        <v>72.959999999999994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0</v>
      </c>
      <c r="E19" s="203">
        <v>0</v>
      </c>
      <c r="F19" s="203">
        <v>0</v>
      </c>
      <c r="G19" s="203">
        <v>0</v>
      </c>
      <c r="H19" s="203">
        <v>0</v>
      </c>
      <c r="I19" s="203">
        <v>0</v>
      </c>
      <c r="J19" s="203">
        <v>0</v>
      </c>
      <c r="K19" s="203">
        <v>0</v>
      </c>
      <c r="L19" s="203">
        <v>0</v>
      </c>
      <c r="M19" s="203">
        <v>0</v>
      </c>
      <c r="N19" s="203">
        <v>0</v>
      </c>
      <c r="O19" s="203">
        <v>0</v>
      </c>
      <c r="P19" s="203">
        <v>0</v>
      </c>
      <c r="Q19" s="203">
        <v>0</v>
      </c>
      <c r="R19" s="203">
        <v>0</v>
      </c>
      <c r="S19" s="203">
        <v>0</v>
      </c>
      <c r="T19" s="203">
        <v>0</v>
      </c>
      <c r="U19" s="203">
        <v>0</v>
      </c>
      <c r="V19" s="203">
        <v>0</v>
      </c>
      <c r="W19" s="203">
        <v>0</v>
      </c>
      <c r="X19" s="203">
        <v>0</v>
      </c>
      <c r="Y19" s="203">
        <v>0</v>
      </c>
      <c r="Z19" s="203">
        <v>0</v>
      </c>
      <c r="AA19" s="203">
        <v>0</v>
      </c>
      <c r="AB19" s="203">
        <v>0</v>
      </c>
      <c r="AC19" s="203">
        <v>1.95</v>
      </c>
      <c r="AD19" s="203">
        <v>0</v>
      </c>
      <c r="AE19" s="203">
        <v>0</v>
      </c>
      <c r="AF19" s="203">
        <v>0</v>
      </c>
      <c r="AG19" s="203">
        <v>49.55</v>
      </c>
      <c r="AH19" s="203">
        <v>0</v>
      </c>
      <c r="AI19" s="203">
        <v>49.55</v>
      </c>
      <c r="AJ19" s="203">
        <v>0</v>
      </c>
      <c r="AK19" s="203">
        <v>3.65</v>
      </c>
      <c r="AL19" s="203">
        <v>0</v>
      </c>
      <c r="AM19" s="203">
        <v>0</v>
      </c>
      <c r="AN19" s="203">
        <v>0</v>
      </c>
      <c r="AO19" s="203">
        <v>72.959999999999994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0</v>
      </c>
      <c r="E20" s="203">
        <v>0</v>
      </c>
      <c r="F20" s="203">
        <v>0</v>
      </c>
      <c r="G20" s="203">
        <v>0</v>
      </c>
      <c r="H20" s="203">
        <v>0</v>
      </c>
      <c r="I20" s="203">
        <v>0</v>
      </c>
      <c r="J20" s="203">
        <v>0</v>
      </c>
      <c r="K20" s="203">
        <v>0</v>
      </c>
      <c r="L20" s="203">
        <v>0</v>
      </c>
      <c r="M20" s="203">
        <v>0</v>
      </c>
      <c r="N20" s="203">
        <v>0</v>
      </c>
      <c r="O20" s="203">
        <v>0</v>
      </c>
      <c r="P20" s="203">
        <v>0</v>
      </c>
      <c r="Q20" s="203">
        <v>0</v>
      </c>
      <c r="R20" s="203">
        <v>0</v>
      </c>
      <c r="S20" s="203">
        <v>0</v>
      </c>
      <c r="T20" s="203">
        <v>0</v>
      </c>
      <c r="U20" s="203">
        <v>0</v>
      </c>
      <c r="V20" s="203">
        <v>0</v>
      </c>
      <c r="W20" s="203">
        <v>0</v>
      </c>
      <c r="X20" s="203">
        <v>0</v>
      </c>
      <c r="Y20" s="203">
        <v>0</v>
      </c>
      <c r="Z20" s="203">
        <v>0</v>
      </c>
      <c r="AA20" s="203">
        <v>0</v>
      </c>
      <c r="AB20" s="203">
        <v>0</v>
      </c>
      <c r="AC20" s="203">
        <v>1.95</v>
      </c>
      <c r="AD20" s="203">
        <v>0</v>
      </c>
      <c r="AE20" s="203">
        <v>0</v>
      </c>
      <c r="AF20" s="203">
        <v>0</v>
      </c>
      <c r="AG20" s="203">
        <v>49.55</v>
      </c>
      <c r="AH20" s="203">
        <v>0</v>
      </c>
      <c r="AI20" s="203">
        <v>49.55</v>
      </c>
      <c r="AJ20" s="203">
        <v>0</v>
      </c>
      <c r="AK20" s="203">
        <v>3.65</v>
      </c>
      <c r="AL20" s="203">
        <v>0</v>
      </c>
      <c r="AM20" s="203">
        <v>0</v>
      </c>
      <c r="AN20" s="203">
        <v>0</v>
      </c>
      <c r="AO20" s="203">
        <v>72.959999999999994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0</v>
      </c>
      <c r="E21" s="203">
        <v>0</v>
      </c>
      <c r="F21" s="203">
        <v>0</v>
      </c>
      <c r="G21" s="203">
        <v>0</v>
      </c>
      <c r="H21" s="203">
        <v>0</v>
      </c>
      <c r="I21" s="203">
        <v>0</v>
      </c>
      <c r="J21" s="203">
        <v>0</v>
      </c>
      <c r="K21" s="203">
        <v>0</v>
      </c>
      <c r="L21" s="203">
        <v>0</v>
      </c>
      <c r="M21" s="203">
        <v>0</v>
      </c>
      <c r="N21" s="203">
        <v>0</v>
      </c>
      <c r="O21" s="203">
        <v>0</v>
      </c>
      <c r="P21" s="203">
        <v>0</v>
      </c>
      <c r="Q21" s="203">
        <v>0</v>
      </c>
      <c r="R21" s="203">
        <v>0</v>
      </c>
      <c r="S21" s="203">
        <v>0</v>
      </c>
      <c r="T21" s="203">
        <v>0</v>
      </c>
      <c r="U21" s="203">
        <v>0</v>
      </c>
      <c r="V21" s="203">
        <v>0</v>
      </c>
      <c r="W21" s="203">
        <v>0</v>
      </c>
      <c r="X21" s="203">
        <v>0</v>
      </c>
      <c r="Y21" s="203">
        <v>0</v>
      </c>
      <c r="Z21" s="203">
        <v>0</v>
      </c>
      <c r="AA21" s="203">
        <v>0</v>
      </c>
      <c r="AB21" s="203">
        <v>0</v>
      </c>
      <c r="AC21" s="203">
        <v>1.95</v>
      </c>
      <c r="AD21" s="203">
        <v>0</v>
      </c>
      <c r="AE21" s="203">
        <v>0</v>
      </c>
      <c r="AF21" s="203">
        <v>0</v>
      </c>
      <c r="AG21" s="203">
        <v>49.55</v>
      </c>
      <c r="AH21" s="203">
        <v>0</v>
      </c>
      <c r="AI21" s="203">
        <v>49.55</v>
      </c>
      <c r="AJ21" s="203">
        <v>0</v>
      </c>
      <c r="AK21" s="203">
        <v>4.3499999999999996</v>
      </c>
      <c r="AL21" s="203">
        <v>0</v>
      </c>
      <c r="AM21" s="203">
        <v>0</v>
      </c>
      <c r="AN21" s="203">
        <v>0</v>
      </c>
      <c r="AO21" s="203">
        <v>72.959999999999994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0</v>
      </c>
      <c r="E22" s="203">
        <v>0</v>
      </c>
      <c r="F22" s="203">
        <v>0</v>
      </c>
      <c r="G22" s="203">
        <v>0</v>
      </c>
      <c r="H22" s="203">
        <v>0</v>
      </c>
      <c r="I22" s="203">
        <v>0</v>
      </c>
      <c r="J22" s="203">
        <v>0</v>
      </c>
      <c r="K22" s="203">
        <v>0</v>
      </c>
      <c r="L22" s="203">
        <v>0</v>
      </c>
      <c r="M22" s="203">
        <v>0</v>
      </c>
      <c r="N22" s="203">
        <v>0</v>
      </c>
      <c r="O22" s="203">
        <v>0</v>
      </c>
      <c r="P22" s="203">
        <v>0</v>
      </c>
      <c r="Q22" s="203">
        <v>0</v>
      </c>
      <c r="R22" s="203">
        <v>0</v>
      </c>
      <c r="S22" s="203">
        <v>0</v>
      </c>
      <c r="T22" s="203">
        <v>0</v>
      </c>
      <c r="U22" s="203">
        <v>0</v>
      </c>
      <c r="V22" s="203">
        <v>0</v>
      </c>
      <c r="W22" s="203">
        <v>0</v>
      </c>
      <c r="X22" s="203">
        <v>0</v>
      </c>
      <c r="Y22" s="203">
        <v>0</v>
      </c>
      <c r="Z22" s="203">
        <v>0</v>
      </c>
      <c r="AA22" s="203">
        <v>0</v>
      </c>
      <c r="AB22" s="203">
        <v>0</v>
      </c>
      <c r="AC22" s="203">
        <v>1.95</v>
      </c>
      <c r="AD22" s="203">
        <v>0</v>
      </c>
      <c r="AE22" s="203">
        <v>0</v>
      </c>
      <c r="AF22" s="203">
        <v>0</v>
      </c>
      <c r="AG22" s="203">
        <v>49.55</v>
      </c>
      <c r="AH22" s="203">
        <v>0</v>
      </c>
      <c r="AI22" s="203">
        <v>49.55</v>
      </c>
      <c r="AJ22" s="203">
        <v>0</v>
      </c>
      <c r="AK22" s="203">
        <v>4.3499999999999996</v>
      </c>
      <c r="AL22" s="203">
        <v>0</v>
      </c>
      <c r="AM22" s="203">
        <v>0</v>
      </c>
      <c r="AN22" s="203">
        <v>0</v>
      </c>
      <c r="AO22" s="203">
        <v>72.959999999999994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0</v>
      </c>
      <c r="E23" s="203">
        <v>0</v>
      </c>
      <c r="F23" s="203">
        <v>0</v>
      </c>
      <c r="G23" s="203">
        <v>0</v>
      </c>
      <c r="H23" s="203">
        <v>0</v>
      </c>
      <c r="I23" s="203">
        <v>0</v>
      </c>
      <c r="J23" s="203">
        <v>0</v>
      </c>
      <c r="K23" s="203">
        <v>0</v>
      </c>
      <c r="L23" s="203">
        <v>0</v>
      </c>
      <c r="M23" s="203">
        <v>0</v>
      </c>
      <c r="N23" s="203">
        <v>0</v>
      </c>
      <c r="O23" s="203">
        <v>0</v>
      </c>
      <c r="P23" s="203">
        <v>0</v>
      </c>
      <c r="Q23" s="203">
        <v>0</v>
      </c>
      <c r="R23" s="203">
        <v>0</v>
      </c>
      <c r="S23" s="203">
        <v>0</v>
      </c>
      <c r="T23" s="203">
        <v>0</v>
      </c>
      <c r="U23" s="203">
        <v>0</v>
      </c>
      <c r="V23" s="203">
        <v>0</v>
      </c>
      <c r="W23" s="203">
        <v>0</v>
      </c>
      <c r="X23" s="203">
        <v>0</v>
      </c>
      <c r="Y23" s="203">
        <v>0</v>
      </c>
      <c r="Z23" s="203">
        <v>0</v>
      </c>
      <c r="AA23" s="203">
        <v>0</v>
      </c>
      <c r="AB23" s="203">
        <v>0</v>
      </c>
      <c r="AC23" s="203">
        <v>1.95</v>
      </c>
      <c r="AD23" s="203">
        <v>0</v>
      </c>
      <c r="AE23" s="203">
        <v>0</v>
      </c>
      <c r="AF23" s="203">
        <v>0</v>
      </c>
      <c r="AG23" s="203">
        <v>49.55</v>
      </c>
      <c r="AH23" s="203">
        <v>0</v>
      </c>
      <c r="AI23" s="203">
        <v>49.55</v>
      </c>
      <c r="AJ23" s="203">
        <v>0</v>
      </c>
      <c r="AK23" s="203">
        <v>3.65</v>
      </c>
      <c r="AL23" s="203">
        <v>0</v>
      </c>
      <c r="AM23" s="203">
        <v>0</v>
      </c>
      <c r="AN23" s="203">
        <v>0</v>
      </c>
      <c r="AO23" s="203">
        <v>72.959999999999994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0</v>
      </c>
      <c r="E24" s="203">
        <v>0</v>
      </c>
      <c r="F24" s="203">
        <v>0</v>
      </c>
      <c r="G24" s="203">
        <v>0</v>
      </c>
      <c r="H24" s="203">
        <v>0</v>
      </c>
      <c r="I24" s="203">
        <v>0</v>
      </c>
      <c r="J24" s="203">
        <v>0</v>
      </c>
      <c r="K24" s="203">
        <v>0</v>
      </c>
      <c r="L24" s="203">
        <v>0</v>
      </c>
      <c r="M24" s="203">
        <v>0</v>
      </c>
      <c r="N24" s="203">
        <v>0</v>
      </c>
      <c r="O24" s="203">
        <v>0</v>
      </c>
      <c r="P24" s="203">
        <v>0</v>
      </c>
      <c r="Q24" s="203">
        <v>0</v>
      </c>
      <c r="R24" s="203">
        <v>0</v>
      </c>
      <c r="S24" s="203">
        <v>0</v>
      </c>
      <c r="T24" s="203">
        <v>0</v>
      </c>
      <c r="U24" s="203">
        <v>0</v>
      </c>
      <c r="V24" s="203">
        <v>0</v>
      </c>
      <c r="W24" s="203">
        <v>0</v>
      </c>
      <c r="X24" s="203">
        <v>0</v>
      </c>
      <c r="Y24" s="203">
        <v>0</v>
      </c>
      <c r="Z24" s="203">
        <v>0</v>
      </c>
      <c r="AA24" s="203">
        <v>0</v>
      </c>
      <c r="AB24" s="203">
        <v>0</v>
      </c>
      <c r="AC24" s="203">
        <v>1.95</v>
      </c>
      <c r="AD24" s="203">
        <v>0</v>
      </c>
      <c r="AE24" s="203">
        <v>0</v>
      </c>
      <c r="AF24" s="203">
        <v>0</v>
      </c>
      <c r="AG24" s="203">
        <v>49.55</v>
      </c>
      <c r="AH24" s="203">
        <v>0</v>
      </c>
      <c r="AI24" s="203">
        <v>49.55</v>
      </c>
      <c r="AJ24" s="203">
        <v>0</v>
      </c>
      <c r="AK24" s="203">
        <v>3.65</v>
      </c>
      <c r="AL24" s="203">
        <v>0</v>
      </c>
      <c r="AM24" s="203">
        <v>0</v>
      </c>
      <c r="AN24" s="203">
        <v>0</v>
      </c>
      <c r="AO24" s="203">
        <v>72.959999999999994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203">
        <v>0</v>
      </c>
      <c r="N25" s="203">
        <v>0</v>
      </c>
      <c r="O25" s="203">
        <v>0</v>
      </c>
      <c r="P25" s="203">
        <v>0</v>
      </c>
      <c r="Q25" s="203">
        <v>0</v>
      </c>
      <c r="R25" s="203">
        <v>0</v>
      </c>
      <c r="S25" s="203">
        <v>0</v>
      </c>
      <c r="T25" s="203">
        <v>0</v>
      </c>
      <c r="U25" s="203">
        <v>0</v>
      </c>
      <c r="V25" s="203">
        <v>0</v>
      </c>
      <c r="W25" s="203">
        <v>0</v>
      </c>
      <c r="X25" s="203">
        <v>0</v>
      </c>
      <c r="Y25" s="203">
        <v>0</v>
      </c>
      <c r="Z25" s="203">
        <v>0</v>
      </c>
      <c r="AA25" s="203">
        <v>0</v>
      </c>
      <c r="AB25" s="203">
        <v>0</v>
      </c>
      <c r="AC25" s="203">
        <v>1.95</v>
      </c>
      <c r="AD25" s="203">
        <v>0</v>
      </c>
      <c r="AE25" s="203">
        <v>0</v>
      </c>
      <c r="AF25" s="203">
        <v>0</v>
      </c>
      <c r="AG25" s="203">
        <v>49.55</v>
      </c>
      <c r="AH25" s="203">
        <v>0</v>
      </c>
      <c r="AI25" s="203">
        <v>49.55</v>
      </c>
      <c r="AJ25" s="203">
        <v>0</v>
      </c>
      <c r="AK25" s="203">
        <v>3.65</v>
      </c>
      <c r="AL25" s="203">
        <v>0</v>
      </c>
      <c r="AM25" s="203">
        <v>0</v>
      </c>
      <c r="AN25" s="203">
        <v>0</v>
      </c>
      <c r="AO25" s="203">
        <v>72.959999999999994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0</v>
      </c>
      <c r="E26" s="203">
        <v>0</v>
      </c>
      <c r="F26" s="203">
        <v>0</v>
      </c>
      <c r="G26" s="203">
        <v>0</v>
      </c>
      <c r="H26" s="203">
        <v>0</v>
      </c>
      <c r="I26" s="203">
        <v>0</v>
      </c>
      <c r="J26" s="203">
        <v>0</v>
      </c>
      <c r="K26" s="203">
        <v>0</v>
      </c>
      <c r="L26" s="203">
        <v>0</v>
      </c>
      <c r="M26" s="203">
        <v>0</v>
      </c>
      <c r="N26" s="203">
        <v>0</v>
      </c>
      <c r="O26" s="203">
        <v>0</v>
      </c>
      <c r="P26" s="203">
        <v>0</v>
      </c>
      <c r="Q26" s="203">
        <v>0</v>
      </c>
      <c r="R26" s="203">
        <v>0</v>
      </c>
      <c r="S26" s="203">
        <v>0</v>
      </c>
      <c r="T26" s="203">
        <v>0</v>
      </c>
      <c r="U26" s="203">
        <v>0</v>
      </c>
      <c r="V26" s="203">
        <v>0</v>
      </c>
      <c r="W26" s="203">
        <v>0</v>
      </c>
      <c r="X26" s="203">
        <v>0</v>
      </c>
      <c r="Y26" s="203">
        <v>0</v>
      </c>
      <c r="Z26" s="203">
        <v>0</v>
      </c>
      <c r="AA26" s="203">
        <v>0</v>
      </c>
      <c r="AB26" s="203">
        <v>0</v>
      </c>
      <c r="AC26" s="203">
        <v>1.95</v>
      </c>
      <c r="AD26" s="203">
        <v>0</v>
      </c>
      <c r="AE26" s="203">
        <v>0</v>
      </c>
      <c r="AF26" s="203">
        <v>0</v>
      </c>
      <c r="AG26" s="203">
        <v>49.55</v>
      </c>
      <c r="AH26" s="203">
        <v>0</v>
      </c>
      <c r="AI26" s="203">
        <v>49.55</v>
      </c>
      <c r="AJ26" s="203">
        <v>0</v>
      </c>
      <c r="AK26" s="203">
        <v>3.65</v>
      </c>
      <c r="AL26" s="203">
        <v>0</v>
      </c>
      <c r="AM26" s="203">
        <v>0</v>
      </c>
      <c r="AN26" s="203">
        <v>0</v>
      </c>
      <c r="AO26" s="203">
        <v>72.959999999999994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0</v>
      </c>
      <c r="E27" s="203">
        <v>0</v>
      </c>
      <c r="F27" s="203">
        <v>0</v>
      </c>
      <c r="G27" s="203">
        <v>0</v>
      </c>
      <c r="H27" s="203">
        <v>0</v>
      </c>
      <c r="I27" s="203">
        <v>0</v>
      </c>
      <c r="J27" s="203">
        <v>0</v>
      </c>
      <c r="K27" s="203">
        <v>0</v>
      </c>
      <c r="L27" s="203">
        <v>0</v>
      </c>
      <c r="M27" s="203">
        <v>0</v>
      </c>
      <c r="N27" s="203">
        <v>0</v>
      </c>
      <c r="O27" s="203">
        <v>0</v>
      </c>
      <c r="P27" s="203">
        <v>0</v>
      </c>
      <c r="Q27" s="203">
        <v>0</v>
      </c>
      <c r="R27" s="203">
        <v>0</v>
      </c>
      <c r="S27" s="203">
        <v>0</v>
      </c>
      <c r="T27" s="203">
        <v>0</v>
      </c>
      <c r="U27" s="203">
        <v>0</v>
      </c>
      <c r="V27" s="203">
        <v>0</v>
      </c>
      <c r="W27" s="203">
        <v>0</v>
      </c>
      <c r="X27" s="203">
        <v>0</v>
      </c>
      <c r="Y27" s="203">
        <v>0</v>
      </c>
      <c r="Z27" s="203">
        <v>0</v>
      </c>
      <c r="AA27" s="203">
        <v>0</v>
      </c>
      <c r="AB27" s="203">
        <v>0</v>
      </c>
      <c r="AC27" s="203">
        <v>1.95</v>
      </c>
      <c r="AD27" s="203">
        <v>0</v>
      </c>
      <c r="AE27" s="203">
        <v>0</v>
      </c>
      <c r="AF27" s="203">
        <v>0</v>
      </c>
      <c r="AG27" s="203">
        <v>49.55</v>
      </c>
      <c r="AH27" s="203">
        <v>0</v>
      </c>
      <c r="AI27" s="203">
        <v>49.55</v>
      </c>
      <c r="AJ27" s="203">
        <v>0</v>
      </c>
      <c r="AK27" s="203">
        <v>4.3499999999999996</v>
      </c>
      <c r="AL27" s="203">
        <v>0</v>
      </c>
      <c r="AM27" s="203">
        <v>0</v>
      </c>
      <c r="AN27" s="203">
        <v>0</v>
      </c>
      <c r="AO27" s="203">
        <v>23.35</v>
      </c>
      <c r="AP27" s="203">
        <v>32.1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0</v>
      </c>
      <c r="E28" s="203">
        <v>0</v>
      </c>
      <c r="F28" s="203">
        <v>0</v>
      </c>
      <c r="G28" s="203">
        <v>0</v>
      </c>
      <c r="H28" s="203">
        <v>0</v>
      </c>
      <c r="I28" s="203">
        <v>0</v>
      </c>
      <c r="J28" s="203">
        <v>0</v>
      </c>
      <c r="K28" s="203">
        <v>0</v>
      </c>
      <c r="L28" s="203">
        <v>0</v>
      </c>
      <c r="M28" s="203">
        <v>0</v>
      </c>
      <c r="N28" s="203">
        <v>0</v>
      </c>
      <c r="O28" s="203">
        <v>0</v>
      </c>
      <c r="P28" s="203">
        <v>0</v>
      </c>
      <c r="Q28" s="203">
        <v>0</v>
      </c>
      <c r="R28" s="203">
        <v>0</v>
      </c>
      <c r="S28" s="203">
        <v>0</v>
      </c>
      <c r="T28" s="203">
        <v>0</v>
      </c>
      <c r="U28" s="203">
        <v>0</v>
      </c>
      <c r="V28" s="203">
        <v>0</v>
      </c>
      <c r="W28" s="203">
        <v>0</v>
      </c>
      <c r="X28" s="203">
        <v>0</v>
      </c>
      <c r="Y28" s="203">
        <v>0</v>
      </c>
      <c r="Z28" s="203">
        <v>0</v>
      </c>
      <c r="AA28" s="203">
        <v>0</v>
      </c>
      <c r="AB28" s="203">
        <v>0</v>
      </c>
      <c r="AC28" s="203">
        <v>1.95</v>
      </c>
      <c r="AD28" s="203">
        <v>0</v>
      </c>
      <c r="AE28" s="203">
        <v>0</v>
      </c>
      <c r="AF28" s="203">
        <v>0</v>
      </c>
      <c r="AG28" s="203">
        <v>49.55</v>
      </c>
      <c r="AH28" s="203">
        <v>0</v>
      </c>
      <c r="AI28" s="203">
        <v>49.55</v>
      </c>
      <c r="AJ28" s="203">
        <v>0</v>
      </c>
      <c r="AK28" s="203">
        <v>4.3499999999999996</v>
      </c>
      <c r="AL28" s="203">
        <v>0</v>
      </c>
      <c r="AM28" s="203">
        <v>0</v>
      </c>
      <c r="AN28" s="203">
        <v>0</v>
      </c>
      <c r="AO28" s="203">
        <v>23.35</v>
      </c>
      <c r="AP28" s="203">
        <v>32.1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0</v>
      </c>
      <c r="E29" s="203">
        <v>0</v>
      </c>
      <c r="F29" s="203">
        <v>0</v>
      </c>
      <c r="G29" s="203">
        <v>0</v>
      </c>
      <c r="H29" s="203">
        <v>0</v>
      </c>
      <c r="I29" s="203">
        <v>0</v>
      </c>
      <c r="J29" s="203">
        <v>0</v>
      </c>
      <c r="K29" s="203">
        <v>0</v>
      </c>
      <c r="L29" s="203">
        <v>0</v>
      </c>
      <c r="M29" s="203">
        <v>0</v>
      </c>
      <c r="N29" s="203">
        <v>0</v>
      </c>
      <c r="O29" s="203">
        <v>0</v>
      </c>
      <c r="P29" s="203">
        <v>0</v>
      </c>
      <c r="Q29" s="203">
        <v>0</v>
      </c>
      <c r="R29" s="203">
        <v>0</v>
      </c>
      <c r="S29" s="203">
        <v>0</v>
      </c>
      <c r="T29" s="203">
        <v>0</v>
      </c>
      <c r="U29" s="203">
        <v>0</v>
      </c>
      <c r="V29" s="203">
        <v>0</v>
      </c>
      <c r="W29" s="203">
        <v>0</v>
      </c>
      <c r="X29" s="203">
        <v>0</v>
      </c>
      <c r="Y29" s="203">
        <v>0</v>
      </c>
      <c r="Z29" s="203">
        <v>0</v>
      </c>
      <c r="AA29" s="203">
        <v>0</v>
      </c>
      <c r="AB29" s="203">
        <v>0</v>
      </c>
      <c r="AC29" s="203">
        <v>1.95</v>
      </c>
      <c r="AD29" s="203">
        <v>0</v>
      </c>
      <c r="AE29" s="203">
        <v>0</v>
      </c>
      <c r="AF29" s="203">
        <v>0</v>
      </c>
      <c r="AG29" s="203">
        <v>49.55</v>
      </c>
      <c r="AH29" s="203">
        <v>0</v>
      </c>
      <c r="AI29" s="203">
        <v>49.55</v>
      </c>
      <c r="AJ29" s="203">
        <v>0</v>
      </c>
      <c r="AK29" s="203">
        <v>3.65</v>
      </c>
      <c r="AL29" s="203">
        <v>0</v>
      </c>
      <c r="AM29" s="203">
        <v>0</v>
      </c>
      <c r="AN29" s="203">
        <v>0</v>
      </c>
      <c r="AO29" s="203">
        <v>23.35</v>
      </c>
      <c r="AP29" s="203">
        <v>32.1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0</v>
      </c>
      <c r="E30" s="203">
        <v>0</v>
      </c>
      <c r="F30" s="203">
        <v>0</v>
      </c>
      <c r="G30" s="203">
        <v>0</v>
      </c>
      <c r="H30" s="203">
        <v>0</v>
      </c>
      <c r="I30" s="203">
        <v>0</v>
      </c>
      <c r="J30" s="203">
        <v>0</v>
      </c>
      <c r="K30" s="203">
        <v>0</v>
      </c>
      <c r="L30" s="203">
        <v>0</v>
      </c>
      <c r="M30" s="203">
        <v>0</v>
      </c>
      <c r="N30" s="203">
        <v>0</v>
      </c>
      <c r="O30" s="203">
        <v>0</v>
      </c>
      <c r="P30" s="203">
        <v>0</v>
      </c>
      <c r="Q30" s="203">
        <v>0</v>
      </c>
      <c r="R30" s="203">
        <v>0</v>
      </c>
      <c r="S30" s="203">
        <v>0</v>
      </c>
      <c r="T30" s="203">
        <v>0</v>
      </c>
      <c r="U30" s="203">
        <v>0</v>
      </c>
      <c r="V30" s="203">
        <v>0</v>
      </c>
      <c r="W30" s="203">
        <v>0</v>
      </c>
      <c r="X30" s="203">
        <v>0</v>
      </c>
      <c r="Y30" s="203">
        <v>0</v>
      </c>
      <c r="Z30" s="203">
        <v>0</v>
      </c>
      <c r="AA30" s="203">
        <v>0</v>
      </c>
      <c r="AB30" s="203">
        <v>0</v>
      </c>
      <c r="AC30" s="203">
        <v>1.95</v>
      </c>
      <c r="AD30" s="203">
        <v>0</v>
      </c>
      <c r="AE30" s="203">
        <v>0</v>
      </c>
      <c r="AF30" s="203">
        <v>0</v>
      </c>
      <c r="AG30" s="203">
        <v>49.55</v>
      </c>
      <c r="AH30" s="203">
        <v>0</v>
      </c>
      <c r="AI30" s="203">
        <v>49.55</v>
      </c>
      <c r="AJ30" s="203">
        <v>0</v>
      </c>
      <c r="AK30" s="203">
        <v>3.65</v>
      </c>
      <c r="AL30" s="203">
        <v>0</v>
      </c>
      <c r="AM30" s="203">
        <v>0</v>
      </c>
      <c r="AN30" s="203">
        <v>0</v>
      </c>
      <c r="AO30" s="203">
        <v>23.35</v>
      </c>
      <c r="AP30" s="203">
        <v>32.1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0</v>
      </c>
      <c r="E31" s="203">
        <v>0</v>
      </c>
      <c r="F31" s="203">
        <v>0</v>
      </c>
      <c r="G31" s="203">
        <v>0</v>
      </c>
      <c r="H31" s="203">
        <v>0</v>
      </c>
      <c r="I31" s="203">
        <v>0</v>
      </c>
      <c r="J31" s="203">
        <v>0</v>
      </c>
      <c r="K31" s="203">
        <v>0</v>
      </c>
      <c r="L31" s="203">
        <v>0</v>
      </c>
      <c r="M31" s="203">
        <v>0</v>
      </c>
      <c r="N31" s="203">
        <v>0</v>
      </c>
      <c r="O31" s="203">
        <v>0</v>
      </c>
      <c r="P31" s="203">
        <v>0</v>
      </c>
      <c r="Q31" s="203">
        <v>0</v>
      </c>
      <c r="R31" s="203">
        <v>0</v>
      </c>
      <c r="S31" s="203">
        <v>0</v>
      </c>
      <c r="T31" s="203">
        <v>0</v>
      </c>
      <c r="U31" s="203">
        <v>0</v>
      </c>
      <c r="V31" s="203">
        <v>0</v>
      </c>
      <c r="W31" s="203">
        <v>0</v>
      </c>
      <c r="X31" s="203">
        <v>0</v>
      </c>
      <c r="Y31" s="203">
        <v>0</v>
      </c>
      <c r="Z31" s="203">
        <v>0</v>
      </c>
      <c r="AA31" s="203">
        <v>0</v>
      </c>
      <c r="AB31" s="203">
        <v>0</v>
      </c>
      <c r="AC31" s="203">
        <v>1.95</v>
      </c>
      <c r="AD31" s="203">
        <v>0</v>
      </c>
      <c r="AE31" s="203">
        <v>0</v>
      </c>
      <c r="AF31" s="203">
        <v>0</v>
      </c>
      <c r="AG31" s="203">
        <v>49.55</v>
      </c>
      <c r="AH31" s="203">
        <v>0</v>
      </c>
      <c r="AI31" s="203">
        <v>49.55</v>
      </c>
      <c r="AJ31" s="203">
        <v>0</v>
      </c>
      <c r="AK31" s="203">
        <v>3.65</v>
      </c>
      <c r="AL31" s="203">
        <v>0</v>
      </c>
      <c r="AM31" s="203">
        <v>0</v>
      </c>
      <c r="AN31" s="203">
        <v>0</v>
      </c>
      <c r="AO31" s="203">
        <v>23.35</v>
      </c>
      <c r="AP31" s="203">
        <v>32.1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0</v>
      </c>
      <c r="E32" s="203">
        <v>0</v>
      </c>
      <c r="F32" s="203">
        <v>0</v>
      </c>
      <c r="G32" s="203">
        <v>0</v>
      </c>
      <c r="H32" s="203">
        <v>0</v>
      </c>
      <c r="I32" s="203">
        <v>0</v>
      </c>
      <c r="J32" s="203">
        <v>0</v>
      </c>
      <c r="K32" s="203">
        <v>0</v>
      </c>
      <c r="L32" s="203">
        <v>0</v>
      </c>
      <c r="M32" s="203">
        <v>0</v>
      </c>
      <c r="N32" s="203">
        <v>0</v>
      </c>
      <c r="O32" s="203">
        <v>0</v>
      </c>
      <c r="P32" s="203">
        <v>0</v>
      </c>
      <c r="Q32" s="203">
        <v>0</v>
      </c>
      <c r="R32" s="203">
        <v>0</v>
      </c>
      <c r="S32" s="203">
        <v>0</v>
      </c>
      <c r="T32" s="203">
        <v>0</v>
      </c>
      <c r="U32" s="203">
        <v>0</v>
      </c>
      <c r="V32" s="203">
        <v>0</v>
      </c>
      <c r="W32" s="203">
        <v>0</v>
      </c>
      <c r="X32" s="203">
        <v>0</v>
      </c>
      <c r="Y32" s="203">
        <v>0</v>
      </c>
      <c r="Z32" s="203">
        <v>0</v>
      </c>
      <c r="AA32" s="203">
        <v>0</v>
      </c>
      <c r="AB32" s="203">
        <v>0</v>
      </c>
      <c r="AC32" s="203">
        <v>1.95</v>
      </c>
      <c r="AD32" s="203">
        <v>0</v>
      </c>
      <c r="AE32" s="203">
        <v>0</v>
      </c>
      <c r="AF32" s="203">
        <v>0</v>
      </c>
      <c r="AG32" s="203">
        <v>49.55</v>
      </c>
      <c r="AH32" s="203">
        <v>0</v>
      </c>
      <c r="AI32" s="203">
        <v>49.55</v>
      </c>
      <c r="AJ32" s="203">
        <v>0</v>
      </c>
      <c r="AK32" s="203">
        <v>3.65</v>
      </c>
      <c r="AL32" s="203">
        <v>0</v>
      </c>
      <c r="AM32" s="203">
        <v>0</v>
      </c>
      <c r="AN32" s="203">
        <v>0</v>
      </c>
      <c r="AO32" s="203">
        <v>23.35</v>
      </c>
      <c r="AP32" s="203">
        <v>32.1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0</v>
      </c>
      <c r="E33" s="203">
        <v>0</v>
      </c>
      <c r="F33" s="203">
        <v>0</v>
      </c>
      <c r="G33" s="203">
        <v>0</v>
      </c>
      <c r="H33" s="203">
        <v>0</v>
      </c>
      <c r="I33" s="203">
        <v>0</v>
      </c>
      <c r="J33" s="203">
        <v>0</v>
      </c>
      <c r="K33" s="203">
        <v>0</v>
      </c>
      <c r="L33" s="203">
        <v>0</v>
      </c>
      <c r="M33" s="203">
        <v>0</v>
      </c>
      <c r="N33" s="203">
        <v>0</v>
      </c>
      <c r="O33" s="203">
        <v>0</v>
      </c>
      <c r="P33" s="203">
        <v>0</v>
      </c>
      <c r="Q33" s="203">
        <v>0</v>
      </c>
      <c r="R33" s="203">
        <v>0</v>
      </c>
      <c r="S33" s="203">
        <v>0</v>
      </c>
      <c r="T33" s="203">
        <v>0</v>
      </c>
      <c r="U33" s="203">
        <v>0</v>
      </c>
      <c r="V33" s="203">
        <v>0</v>
      </c>
      <c r="W33" s="203">
        <v>0</v>
      </c>
      <c r="X33" s="203">
        <v>0</v>
      </c>
      <c r="Y33" s="203">
        <v>0</v>
      </c>
      <c r="Z33" s="203">
        <v>0</v>
      </c>
      <c r="AA33" s="203">
        <v>0</v>
      </c>
      <c r="AB33" s="203">
        <v>0</v>
      </c>
      <c r="AC33" s="203">
        <v>1.95</v>
      </c>
      <c r="AD33" s="203">
        <v>0</v>
      </c>
      <c r="AE33" s="203">
        <v>0</v>
      </c>
      <c r="AF33" s="203">
        <v>0</v>
      </c>
      <c r="AG33" s="203">
        <v>49.55</v>
      </c>
      <c r="AH33" s="203">
        <v>0</v>
      </c>
      <c r="AI33" s="203">
        <v>49.55</v>
      </c>
      <c r="AJ33" s="203">
        <v>0</v>
      </c>
      <c r="AK33" s="203">
        <v>3.65</v>
      </c>
      <c r="AL33" s="203">
        <v>0</v>
      </c>
      <c r="AM33" s="203">
        <v>0</v>
      </c>
      <c r="AN33" s="203">
        <v>0</v>
      </c>
      <c r="AO33" s="203">
        <v>23.35</v>
      </c>
      <c r="AP33" s="203">
        <v>32.1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0</v>
      </c>
      <c r="E34" s="203">
        <v>0</v>
      </c>
      <c r="F34" s="203">
        <v>0</v>
      </c>
      <c r="G34" s="203">
        <v>0</v>
      </c>
      <c r="H34" s="203">
        <v>0</v>
      </c>
      <c r="I34" s="203">
        <v>0</v>
      </c>
      <c r="J34" s="203">
        <v>0</v>
      </c>
      <c r="K34" s="203">
        <v>0</v>
      </c>
      <c r="L34" s="203">
        <v>0</v>
      </c>
      <c r="M34" s="203">
        <v>0</v>
      </c>
      <c r="N34" s="203">
        <v>0</v>
      </c>
      <c r="O34" s="203">
        <v>0</v>
      </c>
      <c r="P34" s="203">
        <v>0</v>
      </c>
      <c r="Q34" s="203">
        <v>0</v>
      </c>
      <c r="R34" s="203">
        <v>0</v>
      </c>
      <c r="S34" s="203">
        <v>0</v>
      </c>
      <c r="T34" s="203">
        <v>0</v>
      </c>
      <c r="U34" s="203">
        <v>0</v>
      </c>
      <c r="V34" s="203">
        <v>0</v>
      </c>
      <c r="W34" s="203">
        <v>0</v>
      </c>
      <c r="X34" s="203">
        <v>0</v>
      </c>
      <c r="Y34" s="203">
        <v>0</v>
      </c>
      <c r="Z34" s="203">
        <v>0</v>
      </c>
      <c r="AA34" s="203">
        <v>0</v>
      </c>
      <c r="AB34" s="203">
        <v>0</v>
      </c>
      <c r="AC34" s="203">
        <v>1.95</v>
      </c>
      <c r="AD34" s="203">
        <v>0</v>
      </c>
      <c r="AE34" s="203">
        <v>0</v>
      </c>
      <c r="AF34" s="203">
        <v>0</v>
      </c>
      <c r="AG34" s="203">
        <v>49.55</v>
      </c>
      <c r="AH34" s="203">
        <v>0</v>
      </c>
      <c r="AI34" s="203">
        <v>49.55</v>
      </c>
      <c r="AJ34" s="203">
        <v>0</v>
      </c>
      <c r="AK34" s="203">
        <v>3.65</v>
      </c>
      <c r="AL34" s="203">
        <v>0</v>
      </c>
      <c r="AM34" s="203">
        <v>0</v>
      </c>
      <c r="AN34" s="203">
        <v>0</v>
      </c>
      <c r="AO34" s="203">
        <v>23.35</v>
      </c>
      <c r="AP34" s="203">
        <v>32.1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0</v>
      </c>
      <c r="E35" s="203">
        <v>0</v>
      </c>
      <c r="F35" s="203">
        <v>0</v>
      </c>
      <c r="G35" s="203">
        <v>0</v>
      </c>
      <c r="H35" s="203">
        <v>0</v>
      </c>
      <c r="I35" s="203">
        <v>0</v>
      </c>
      <c r="J35" s="203">
        <v>0</v>
      </c>
      <c r="K35" s="203">
        <v>0</v>
      </c>
      <c r="L35" s="203">
        <v>0</v>
      </c>
      <c r="M35" s="203">
        <v>0</v>
      </c>
      <c r="N35" s="203">
        <v>0</v>
      </c>
      <c r="O35" s="203">
        <v>0</v>
      </c>
      <c r="P35" s="203">
        <v>0</v>
      </c>
      <c r="Q35" s="203">
        <v>0</v>
      </c>
      <c r="R35" s="203">
        <v>0</v>
      </c>
      <c r="S35" s="203">
        <v>0</v>
      </c>
      <c r="T35" s="203">
        <v>0</v>
      </c>
      <c r="U35" s="203">
        <v>0</v>
      </c>
      <c r="V35" s="203">
        <v>0</v>
      </c>
      <c r="W35" s="203">
        <v>0</v>
      </c>
      <c r="X35" s="203">
        <v>0</v>
      </c>
      <c r="Y35" s="203">
        <v>0</v>
      </c>
      <c r="Z35" s="203">
        <v>0</v>
      </c>
      <c r="AA35" s="203">
        <v>0</v>
      </c>
      <c r="AB35" s="203">
        <v>0</v>
      </c>
      <c r="AC35" s="203">
        <v>1.95</v>
      </c>
      <c r="AD35" s="203">
        <v>0</v>
      </c>
      <c r="AE35" s="203">
        <v>0</v>
      </c>
      <c r="AF35" s="203">
        <v>0</v>
      </c>
      <c r="AG35" s="203">
        <v>49.55</v>
      </c>
      <c r="AH35" s="203">
        <v>0</v>
      </c>
      <c r="AI35" s="203">
        <v>49.55</v>
      </c>
      <c r="AJ35" s="203">
        <v>0</v>
      </c>
      <c r="AK35" s="203">
        <v>3.65</v>
      </c>
      <c r="AL35" s="203">
        <v>0</v>
      </c>
      <c r="AM35" s="203">
        <v>0</v>
      </c>
      <c r="AN35" s="203">
        <v>0</v>
      </c>
      <c r="AO35" s="203">
        <v>23.35</v>
      </c>
      <c r="AP35" s="203">
        <v>32.1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  <c r="Q36" s="203">
        <v>0</v>
      </c>
      <c r="R36" s="203">
        <v>0</v>
      </c>
      <c r="S36" s="203">
        <v>0</v>
      </c>
      <c r="T36" s="203">
        <v>0</v>
      </c>
      <c r="U36" s="203">
        <v>0</v>
      </c>
      <c r="V36" s="203">
        <v>0</v>
      </c>
      <c r="W36" s="203">
        <v>0</v>
      </c>
      <c r="X36" s="203">
        <v>0</v>
      </c>
      <c r="Y36" s="203">
        <v>0</v>
      </c>
      <c r="Z36" s="203">
        <v>0</v>
      </c>
      <c r="AA36" s="203">
        <v>0</v>
      </c>
      <c r="AB36" s="203">
        <v>0</v>
      </c>
      <c r="AC36" s="203">
        <v>1.95</v>
      </c>
      <c r="AD36" s="203">
        <v>0</v>
      </c>
      <c r="AE36" s="203">
        <v>0</v>
      </c>
      <c r="AF36" s="203">
        <v>0</v>
      </c>
      <c r="AG36" s="203">
        <v>49.55</v>
      </c>
      <c r="AH36" s="203">
        <v>0</v>
      </c>
      <c r="AI36" s="203">
        <v>49.55</v>
      </c>
      <c r="AJ36" s="203">
        <v>0</v>
      </c>
      <c r="AK36" s="203">
        <v>3.65</v>
      </c>
      <c r="AL36" s="203">
        <v>0</v>
      </c>
      <c r="AM36" s="203">
        <v>0</v>
      </c>
      <c r="AN36" s="203">
        <v>0</v>
      </c>
      <c r="AO36" s="203">
        <v>23.35</v>
      </c>
      <c r="AP36" s="203">
        <v>32.1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0</v>
      </c>
      <c r="E37" s="203">
        <v>0</v>
      </c>
      <c r="F37" s="203">
        <v>0</v>
      </c>
      <c r="G37" s="203">
        <v>0</v>
      </c>
      <c r="H37" s="203">
        <v>0</v>
      </c>
      <c r="I37" s="203">
        <v>0</v>
      </c>
      <c r="J37" s="203">
        <v>0</v>
      </c>
      <c r="K37" s="203">
        <v>0</v>
      </c>
      <c r="L37" s="203">
        <v>0</v>
      </c>
      <c r="M37" s="203">
        <v>0</v>
      </c>
      <c r="N37" s="203">
        <v>0</v>
      </c>
      <c r="O37" s="203">
        <v>0</v>
      </c>
      <c r="P37" s="203">
        <v>0</v>
      </c>
      <c r="Q37" s="203">
        <v>0</v>
      </c>
      <c r="R37" s="203">
        <v>0</v>
      </c>
      <c r="S37" s="203">
        <v>0</v>
      </c>
      <c r="T37" s="203">
        <v>0</v>
      </c>
      <c r="U37" s="203">
        <v>0</v>
      </c>
      <c r="V37" s="203">
        <v>0</v>
      </c>
      <c r="W37" s="203">
        <v>0</v>
      </c>
      <c r="X37" s="203">
        <v>0</v>
      </c>
      <c r="Y37" s="203">
        <v>0</v>
      </c>
      <c r="Z37" s="203">
        <v>0</v>
      </c>
      <c r="AA37" s="203">
        <v>0</v>
      </c>
      <c r="AB37" s="203">
        <v>0</v>
      </c>
      <c r="AC37" s="203">
        <v>1.95</v>
      </c>
      <c r="AD37" s="203">
        <v>0</v>
      </c>
      <c r="AE37" s="203">
        <v>0</v>
      </c>
      <c r="AF37" s="203">
        <v>0</v>
      </c>
      <c r="AG37" s="203">
        <v>49.55</v>
      </c>
      <c r="AH37" s="203">
        <v>0</v>
      </c>
      <c r="AI37" s="203">
        <v>49.55</v>
      </c>
      <c r="AJ37" s="203">
        <v>0</v>
      </c>
      <c r="AK37" s="203">
        <v>3.65</v>
      </c>
      <c r="AL37" s="203">
        <v>0</v>
      </c>
      <c r="AM37" s="203">
        <v>0</v>
      </c>
      <c r="AN37" s="203">
        <v>0</v>
      </c>
      <c r="AO37" s="203">
        <v>23.35</v>
      </c>
      <c r="AP37" s="203">
        <v>32.1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0</v>
      </c>
      <c r="E38" s="203">
        <v>0</v>
      </c>
      <c r="F38" s="203">
        <v>0</v>
      </c>
      <c r="G38" s="203">
        <v>0</v>
      </c>
      <c r="H38" s="203">
        <v>0</v>
      </c>
      <c r="I38" s="203">
        <v>0</v>
      </c>
      <c r="J38" s="203">
        <v>0</v>
      </c>
      <c r="K38" s="203">
        <v>0</v>
      </c>
      <c r="L38" s="203">
        <v>0</v>
      </c>
      <c r="M38" s="203">
        <v>0</v>
      </c>
      <c r="N38" s="203">
        <v>0</v>
      </c>
      <c r="O38" s="203">
        <v>0</v>
      </c>
      <c r="P38" s="203">
        <v>0</v>
      </c>
      <c r="Q38" s="203">
        <v>0</v>
      </c>
      <c r="R38" s="203">
        <v>0</v>
      </c>
      <c r="S38" s="203">
        <v>0</v>
      </c>
      <c r="T38" s="203">
        <v>0</v>
      </c>
      <c r="U38" s="203">
        <v>0</v>
      </c>
      <c r="V38" s="203">
        <v>0</v>
      </c>
      <c r="W38" s="203">
        <v>0</v>
      </c>
      <c r="X38" s="203">
        <v>0</v>
      </c>
      <c r="Y38" s="203">
        <v>0</v>
      </c>
      <c r="Z38" s="203">
        <v>0</v>
      </c>
      <c r="AA38" s="203">
        <v>0</v>
      </c>
      <c r="AB38" s="203">
        <v>0</v>
      </c>
      <c r="AC38" s="203">
        <v>1.95</v>
      </c>
      <c r="AD38" s="203">
        <v>0</v>
      </c>
      <c r="AE38" s="203">
        <v>0</v>
      </c>
      <c r="AF38" s="203">
        <v>0</v>
      </c>
      <c r="AG38" s="203">
        <v>49.55</v>
      </c>
      <c r="AH38" s="203">
        <v>0</v>
      </c>
      <c r="AI38" s="203">
        <v>49.55</v>
      </c>
      <c r="AJ38" s="203">
        <v>0</v>
      </c>
      <c r="AK38" s="203">
        <v>3.65</v>
      </c>
      <c r="AL38" s="203">
        <v>0</v>
      </c>
      <c r="AM38" s="203">
        <v>0</v>
      </c>
      <c r="AN38" s="203">
        <v>0</v>
      </c>
      <c r="AO38" s="203">
        <v>23.35</v>
      </c>
      <c r="AP38" s="203">
        <v>32.1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0</v>
      </c>
      <c r="E39" s="203">
        <v>0</v>
      </c>
      <c r="F39" s="203">
        <v>0</v>
      </c>
      <c r="G39" s="203">
        <v>0</v>
      </c>
      <c r="H39" s="203">
        <v>0</v>
      </c>
      <c r="I39" s="203">
        <v>0</v>
      </c>
      <c r="J39" s="203">
        <v>0</v>
      </c>
      <c r="K39" s="203">
        <v>0</v>
      </c>
      <c r="L39" s="203">
        <v>0</v>
      </c>
      <c r="M39" s="203">
        <v>0</v>
      </c>
      <c r="N39" s="203">
        <v>0</v>
      </c>
      <c r="O39" s="203">
        <v>0</v>
      </c>
      <c r="P39" s="203">
        <v>0</v>
      </c>
      <c r="Q39" s="203">
        <v>0</v>
      </c>
      <c r="R39" s="203">
        <v>0</v>
      </c>
      <c r="S39" s="203">
        <v>0</v>
      </c>
      <c r="T39" s="203">
        <v>0</v>
      </c>
      <c r="U39" s="203">
        <v>0</v>
      </c>
      <c r="V39" s="203">
        <v>0</v>
      </c>
      <c r="W39" s="203">
        <v>0</v>
      </c>
      <c r="X39" s="203">
        <v>0</v>
      </c>
      <c r="Y39" s="203">
        <v>0</v>
      </c>
      <c r="Z39" s="203">
        <v>0</v>
      </c>
      <c r="AA39" s="203">
        <v>0</v>
      </c>
      <c r="AB39" s="203">
        <v>0</v>
      </c>
      <c r="AC39" s="203">
        <v>1.95</v>
      </c>
      <c r="AD39" s="203">
        <v>0</v>
      </c>
      <c r="AE39" s="203">
        <v>0</v>
      </c>
      <c r="AF39" s="203">
        <v>0</v>
      </c>
      <c r="AG39" s="203">
        <v>49.55</v>
      </c>
      <c r="AH39" s="203">
        <v>0</v>
      </c>
      <c r="AI39" s="203">
        <v>49.55</v>
      </c>
      <c r="AJ39" s="203">
        <v>0</v>
      </c>
      <c r="AK39" s="203">
        <v>3.65</v>
      </c>
      <c r="AL39" s="203">
        <v>0</v>
      </c>
      <c r="AM39" s="203">
        <v>0</v>
      </c>
      <c r="AN39" s="203">
        <v>0</v>
      </c>
      <c r="AO39" s="203">
        <v>23.35</v>
      </c>
      <c r="AP39" s="203">
        <v>32.1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0</v>
      </c>
      <c r="E40" s="203">
        <v>0</v>
      </c>
      <c r="F40" s="203">
        <v>0</v>
      </c>
      <c r="G40" s="203">
        <v>0</v>
      </c>
      <c r="H40" s="203">
        <v>0</v>
      </c>
      <c r="I40" s="203">
        <v>0</v>
      </c>
      <c r="J40" s="203">
        <v>0</v>
      </c>
      <c r="K40" s="203">
        <v>0</v>
      </c>
      <c r="L40" s="203">
        <v>0</v>
      </c>
      <c r="M40" s="203">
        <v>0</v>
      </c>
      <c r="N40" s="203">
        <v>0</v>
      </c>
      <c r="O40" s="203">
        <v>0</v>
      </c>
      <c r="P40" s="203">
        <v>0</v>
      </c>
      <c r="Q40" s="203">
        <v>0</v>
      </c>
      <c r="R40" s="203">
        <v>0</v>
      </c>
      <c r="S40" s="203">
        <v>0</v>
      </c>
      <c r="T40" s="203">
        <v>0</v>
      </c>
      <c r="U40" s="203">
        <v>0</v>
      </c>
      <c r="V40" s="203">
        <v>0</v>
      </c>
      <c r="W40" s="203">
        <v>0</v>
      </c>
      <c r="X40" s="203">
        <v>0</v>
      </c>
      <c r="Y40" s="203">
        <v>0</v>
      </c>
      <c r="Z40" s="203">
        <v>0</v>
      </c>
      <c r="AA40" s="203">
        <v>0</v>
      </c>
      <c r="AB40" s="203">
        <v>0</v>
      </c>
      <c r="AC40" s="203">
        <v>1.95</v>
      </c>
      <c r="AD40" s="203">
        <v>0</v>
      </c>
      <c r="AE40" s="203">
        <v>0</v>
      </c>
      <c r="AF40" s="203">
        <v>0</v>
      </c>
      <c r="AG40" s="203">
        <v>49.55</v>
      </c>
      <c r="AH40" s="203">
        <v>0</v>
      </c>
      <c r="AI40" s="203">
        <v>49.55</v>
      </c>
      <c r="AJ40" s="203">
        <v>0</v>
      </c>
      <c r="AK40" s="203">
        <v>3.65</v>
      </c>
      <c r="AL40" s="203">
        <v>0</v>
      </c>
      <c r="AM40" s="203">
        <v>0</v>
      </c>
      <c r="AN40" s="203">
        <v>0</v>
      </c>
      <c r="AO40" s="203">
        <v>23.35</v>
      </c>
      <c r="AP40" s="203">
        <v>32.1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0</v>
      </c>
      <c r="E41" s="203">
        <v>0</v>
      </c>
      <c r="F41" s="203">
        <v>0</v>
      </c>
      <c r="G41" s="203">
        <v>0</v>
      </c>
      <c r="H41" s="203">
        <v>0</v>
      </c>
      <c r="I41" s="203">
        <v>0</v>
      </c>
      <c r="J41" s="203">
        <v>0</v>
      </c>
      <c r="K41" s="203">
        <v>0</v>
      </c>
      <c r="L41" s="203">
        <v>0</v>
      </c>
      <c r="M41" s="203">
        <v>0</v>
      </c>
      <c r="N41" s="203">
        <v>0</v>
      </c>
      <c r="O41" s="203">
        <v>0</v>
      </c>
      <c r="P41" s="203">
        <v>0</v>
      </c>
      <c r="Q41" s="203">
        <v>0</v>
      </c>
      <c r="R41" s="203">
        <v>0</v>
      </c>
      <c r="S41" s="203">
        <v>0</v>
      </c>
      <c r="T41" s="203">
        <v>0</v>
      </c>
      <c r="U41" s="203">
        <v>0</v>
      </c>
      <c r="V41" s="203">
        <v>0</v>
      </c>
      <c r="W41" s="203">
        <v>0</v>
      </c>
      <c r="X41" s="203">
        <v>0</v>
      </c>
      <c r="Y41" s="203">
        <v>0</v>
      </c>
      <c r="Z41" s="203">
        <v>0</v>
      </c>
      <c r="AA41" s="203">
        <v>0</v>
      </c>
      <c r="AB41" s="203">
        <v>0</v>
      </c>
      <c r="AC41" s="203">
        <v>1.95</v>
      </c>
      <c r="AD41" s="203">
        <v>0</v>
      </c>
      <c r="AE41" s="203">
        <v>0</v>
      </c>
      <c r="AF41" s="203">
        <v>0</v>
      </c>
      <c r="AG41" s="203">
        <v>49.55</v>
      </c>
      <c r="AH41" s="203">
        <v>0</v>
      </c>
      <c r="AI41" s="203">
        <v>49.55</v>
      </c>
      <c r="AJ41" s="203">
        <v>0</v>
      </c>
      <c r="AK41" s="203">
        <v>3.65</v>
      </c>
      <c r="AL41" s="203">
        <v>0</v>
      </c>
      <c r="AM41" s="203">
        <v>0</v>
      </c>
      <c r="AN41" s="203">
        <v>0</v>
      </c>
      <c r="AO41" s="203">
        <v>23.35</v>
      </c>
      <c r="AP41" s="203">
        <v>32.1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0</v>
      </c>
      <c r="E42" s="203">
        <v>0</v>
      </c>
      <c r="F42" s="203">
        <v>0</v>
      </c>
      <c r="G42" s="203">
        <v>0</v>
      </c>
      <c r="H42" s="203">
        <v>0</v>
      </c>
      <c r="I42" s="203">
        <v>0</v>
      </c>
      <c r="J42" s="203">
        <v>0</v>
      </c>
      <c r="K42" s="203">
        <v>0</v>
      </c>
      <c r="L42" s="203">
        <v>0</v>
      </c>
      <c r="M42" s="203">
        <v>0</v>
      </c>
      <c r="N42" s="203">
        <v>0</v>
      </c>
      <c r="O42" s="203">
        <v>0</v>
      </c>
      <c r="P42" s="203">
        <v>0</v>
      </c>
      <c r="Q42" s="203">
        <v>0</v>
      </c>
      <c r="R42" s="203">
        <v>0</v>
      </c>
      <c r="S42" s="203">
        <v>0</v>
      </c>
      <c r="T42" s="203">
        <v>0</v>
      </c>
      <c r="U42" s="203">
        <v>0</v>
      </c>
      <c r="V42" s="203">
        <v>0</v>
      </c>
      <c r="W42" s="203">
        <v>0</v>
      </c>
      <c r="X42" s="203">
        <v>0</v>
      </c>
      <c r="Y42" s="203">
        <v>0</v>
      </c>
      <c r="Z42" s="203">
        <v>0</v>
      </c>
      <c r="AA42" s="203">
        <v>0</v>
      </c>
      <c r="AB42" s="203">
        <v>0</v>
      </c>
      <c r="AC42" s="203">
        <v>1.95</v>
      </c>
      <c r="AD42" s="203">
        <v>0</v>
      </c>
      <c r="AE42" s="203">
        <v>0</v>
      </c>
      <c r="AF42" s="203">
        <v>0</v>
      </c>
      <c r="AG42" s="203">
        <v>49.55</v>
      </c>
      <c r="AH42" s="203">
        <v>0</v>
      </c>
      <c r="AI42" s="203">
        <v>49.55</v>
      </c>
      <c r="AJ42" s="203">
        <v>0</v>
      </c>
      <c r="AK42" s="203">
        <v>3.65</v>
      </c>
      <c r="AL42" s="203">
        <v>0</v>
      </c>
      <c r="AM42" s="203">
        <v>0</v>
      </c>
      <c r="AN42" s="203">
        <v>0</v>
      </c>
      <c r="AO42" s="203">
        <v>23.35</v>
      </c>
      <c r="AP42" s="203">
        <v>32.1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0</v>
      </c>
      <c r="E43" s="203">
        <v>0</v>
      </c>
      <c r="F43" s="203">
        <v>0</v>
      </c>
      <c r="G43" s="203">
        <v>0</v>
      </c>
      <c r="H43" s="203">
        <v>0</v>
      </c>
      <c r="I43" s="203">
        <v>0</v>
      </c>
      <c r="J43" s="203">
        <v>0</v>
      </c>
      <c r="K43" s="203">
        <v>0</v>
      </c>
      <c r="L43" s="203">
        <v>0</v>
      </c>
      <c r="M43" s="203">
        <v>0</v>
      </c>
      <c r="N43" s="203">
        <v>0</v>
      </c>
      <c r="O43" s="203">
        <v>0</v>
      </c>
      <c r="P43" s="203">
        <v>0</v>
      </c>
      <c r="Q43" s="203">
        <v>0</v>
      </c>
      <c r="R43" s="203">
        <v>0</v>
      </c>
      <c r="S43" s="203">
        <v>0</v>
      </c>
      <c r="T43" s="203">
        <v>0</v>
      </c>
      <c r="U43" s="203">
        <v>0</v>
      </c>
      <c r="V43" s="203">
        <v>0</v>
      </c>
      <c r="W43" s="203">
        <v>0</v>
      </c>
      <c r="X43" s="203">
        <v>0</v>
      </c>
      <c r="Y43" s="203">
        <v>0</v>
      </c>
      <c r="Z43" s="203">
        <v>0</v>
      </c>
      <c r="AA43" s="203">
        <v>0</v>
      </c>
      <c r="AB43" s="203">
        <v>0</v>
      </c>
      <c r="AC43" s="203">
        <v>1.95</v>
      </c>
      <c r="AD43" s="203">
        <v>0</v>
      </c>
      <c r="AE43" s="203">
        <v>0</v>
      </c>
      <c r="AF43" s="203">
        <v>0</v>
      </c>
      <c r="AG43" s="203">
        <v>49.55</v>
      </c>
      <c r="AH43" s="203">
        <v>0</v>
      </c>
      <c r="AI43" s="203">
        <v>49.55</v>
      </c>
      <c r="AJ43" s="203">
        <v>0</v>
      </c>
      <c r="AK43" s="203">
        <v>3.65</v>
      </c>
      <c r="AL43" s="203">
        <v>0</v>
      </c>
      <c r="AM43" s="203">
        <v>0</v>
      </c>
      <c r="AN43" s="203">
        <v>0</v>
      </c>
      <c r="AO43" s="203">
        <v>23.35</v>
      </c>
      <c r="AP43" s="203">
        <v>32.1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0</v>
      </c>
      <c r="E44" s="203">
        <v>0</v>
      </c>
      <c r="F44" s="203">
        <v>0</v>
      </c>
      <c r="G44" s="203">
        <v>0</v>
      </c>
      <c r="H44" s="203">
        <v>0</v>
      </c>
      <c r="I44" s="203">
        <v>0</v>
      </c>
      <c r="J44" s="203">
        <v>0</v>
      </c>
      <c r="K44" s="203">
        <v>0</v>
      </c>
      <c r="L44" s="203">
        <v>0</v>
      </c>
      <c r="M44" s="203">
        <v>0</v>
      </c>
      <c r="N44" s="203">
        <v>0</v>
      </c>
      <c r="O44" s="203">
        <v>0</v>
      </c>
      <c r="P44" s="203">
        <v>0</v>
      </c>
      <c r="Q44" s="203">
        <v>0</v>
      </c>
      <c r="R44" s="203">
        <v>0</v>
      </c>
      <c r="S44" s="203">
        <v>0</v>
      </c>
      <c r="T44" s="203">
        <v>0</v>
      </c>
      <c r="U44" s="203">
        <v>0</v>
      </c>
      <c r="V44" s="203">
        <v>0</v>
      </c>
      <c r="W44" s="203">
        <v>0</v>
      </c>
      <c r="X44" s="203">
        <v>0</v>
      </c>
      <c r="Y44" s="203">
        <v>0</v>
      </c>
      <c r="Z44" s="203">
        <v>0</v>
      </c>
      <c r="AA44" s="203">
        <v>0</v>
      </c>
      <c r="AB44" s="203">
        <v>0</v>
      </c>
      <c r="AC44" s="203">
        <v>2</v>
      </c>
      <c r="AD44" s="203">
        <v>0</v>
      </c>
      <c r="AE44" s="203">
        <v>0</v>
      </c>
      <c r="AF44" s="203">
        <v>0</v>
      </c>
      <c r="AG44" s="203">
        <v>49.55</v>
      </c>
      <c r="AH44" s="203">
        <v>0</v>
      </c>
      <c r="AI44" s="203">
        <v>49.55</v>
      </c>
      <c r="AJ44" s="203">
        <v>0</v>
      </c>
      <c r="AK44" s="203">
        <v>3.65</v>
      </c>
      <c r="AL44" s="203">
        <v>0</v>
      </c>
      <c r="AM44" s="203">
        <v>0</v>
      </c>
      <c r="AN44" s="203">
        <v>0</v>
      </c>
      <c r="AO44" s="203">
        <v>23.35</v>
      </c>
      <c r="AP44" s="203">
        <v>32.1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0</v>
      </c>
      <c r="E45" s="203">
        <v>0</v>
      </c>
      <c r="F45" s="203">
        <v>0</v>
      </c>
      <c r="G45" s="203">
        <v>0</v>
      </c>
      <c r="H45" s="203">
        <v>0</v>
      </c>
      <c r="I45" s="203">
        <v>0</v>
      </c>
      <c r="J45" s="203">
        <v>0</v>
      </c>
      <c r="K45" s="203">
        <v>0</v>
      </c>
      <c r="L45" s="203">
        <v>0</v>
      </c>
      <c r="M45" s="203">
        <v>0</v>
      </c>
      <c r="N45" s="203">
        <v>0</v>
      </c>
      <c r="O45" s="203">
        <v>0</v>
      </c>
      <c r="P45" s="203">
        <v>0</v>
      </c>
      <c r="Q45" s="203">
        <v>0</v>
      </c>
      <c r="R45" s="203">
        <v>0</v>
      </c>
      <c r="S45" s="203">
        <v>0</v>
      </c>
      <c r="T45" s="203">
        <v>0</v>
      </c>
      <c r="U45" s="203">
        <v>0</v>
      </c>
      <c r="V45" s="203">
        <v>0</v>
      </c>
      <c r="W45" s="203">
        <v>0</v>
      </c>
      <c r="X45" s="203">
        <v>0</v>
      </c>
      <c r="Y45" s="203">
        <v>0</v>
      </c>
      <c r="Z45" s="203">
        <v>0</v>
      </c>
      <c r="AA45" s="203">
        <v>0</v>
      </c>
      <c r="AB45" s="203">
        <v>0</v>
      </c>
      <c r="AC45" s="203">
        <v>2</v>
      </c>
      <c r="AD45" s="203">
        <v>0</v>
      </c>
      <c r="AE45" s="203">
        <v>0</v>
      </c>
      <c r="AF45" s="203">
        <v>0</v>
      </c>
      <c r="AG45" s="203">
        <v>49.55</v>
      </c>
      <c r="AH45" s="203">
        <v>0</v>
      </c>
      <c r="AI45" s="203">
        <v>49.55</v>
      </c>
      <c r="AJ45" s="203">
        <v>0</v>
      </c>
      <c r="AK45" s="203">
        <v>3.65</v>
      </c>
      <c r="AL45" s="203">
        <v>0</v>
      </c>
      <c r="AM45" s="203">
        <v>0</v>
      </c>
      <c r="AN45" s="203">
        <v>0</v>
      </c>
      <c r="AO45" s="203">
        <v>23.35</v>
      </c>
      <c r="AP45" s="203">
        <v>32.1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0</v>
      </c>
      <c r="E46" s="203">
        <v>0</v>
      </c>
      <c r="F46" s="203">
        <v>0</v>
      </c>
      <c r="G46" s="203">
        <v>0</v>
      </c>
      <c r="H46" s="203">
        <v>0</v>
      </c>
      <c r="I46" s="203">
        <v>0</v>
      </c>
      <c r="J46" s="203">
        <v>0</v>
      </c>
      <c r="K46" s="203">
        <v>0</v>
      </c>
      <c r="L46" s="203">
        <v>0</v>
      </c>
      <c r="M46" s="203">
        <v>0</v>
      </c>
      <c r="N46" s="203">
        <v>0</v>
      </c>
      <c r="O46" s="203">
        <v>0</v>
      </c>
      <c r="P46" s="203">
        <v>0</v>
      </c>
      <c r="Q46" s="203">
        <v>0</v>
      </c>
      <c r="R46" s="203">
        <v>0</v>
      </c>
      <c r="S46" s="203">
        <v>0</v>
      </c>
      <c r="T46" s="203">
        <v>0</v>
      </c>
      <c r="U46" s="203">
        <v>0</v>
      </c>
      <c r="V46" s="203">
        <v>0</v>
      </c>
      <c r="W46" s="203">
        <v>0</v>
      </c>
      <c r="X46" s="203">
        <v>0</v>
      </c>
      <c r="Y46" s="203">
        <v>0</v>
      </c>
      <c r="Z46" s="203">
        <v>0</v>
      </c>
      <c r="AA46" s="203">
        <v>0</v>
      </c>
      <c r="AB46" s="203">
        <v>0</v>
      </c>
      <c r="AC46" s="203">
        <v>2</v>
      </c>
      <c r="AD46" s="203">
        <v>0</v>
      </c>
      <c r="AE46" s="203">
        <v>0</v>
      </c>
      <c r="AF46" s="203">
        <v>0</v>
      </c>
      <c r="AG46" s="203">
        <v>49.55</v>
      </c>
      <c r="AH46" s="203">
        <v>0</v>
      </c>
      <c r="AI46" s="203">
        <v>49.55</v>
      </c>
      <c r="AJ46" s="203">
        <v>0</v>
      </c>
      <c r="AK46" s="203">
        <v>3.65</v>
      </c>
      <c r="AL46" s="203">
        <v>0</v>
      </c>
      <c r="AM46" s="203">
        <v>0</v>
      </c>
      <c r="AN46" s="203">
        <v>0</v>
      </c>
      <c r="AO46" s="203">
        <v>23.35</v>
      </c>
      <c r="AP46" s="203">
        <v>32.1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0</v>
      </c>
      <c r="E47" s="203">
        <v>0</v>
      </c>
      <c r="F47" s="203">
        <v>0</v>
      </c>
      <c r="G47" s="203">
        <v>0</v>
      </c>
      <c r="H47" s="203">
        <v>0</v>
      </c>
      <c r="I47" s="203">
        <v>0</v>
      </c>
      <c r="J47" s="203">
        <v>0</v>
      </c>
      <c r="K47" s="203">
        <v>0</v>
      </c>
      <c r="L47" s="203">
        <v>0</v>
      </c>
      <c r="M47" s="203">
        <v>0</v>
      </c>
      <c r="N47" s="203">
        <v>0</v>
      </c>
      <c r="O47" s="203">
        <v>0</v>
      </c>
      <c r="P47" s="203">
        <v>0</v>
      </c>
      <c r="Q47" s="203">
        <v>0</v>
      </c>
      <c r="R47" s="203">
        <v>0</v>
      </c>
      <c r="S47" s="203">
        <v>0</v>
      </c>
      <c r="T47" s="203">
        <v>0</v>
      </c>
      <c r="U47" s="203">
        <v>0</v>
      </c>
      <c r="V47" s="203">
        <v>0</v>
      </c>
      <c r="W47" s="203">
        <v>0</v>
      </c>
      <c r="X47" s="203">
        <v>0</v>
      </c>
      <c r="Y47" s="203">
        <v>0</v>
      </c>
      <c r="Z47" s="203">
        <v>0</v>
      </c>
      <c r="AA47" s="203">
        <v>0</v>
      </c>
      <c r="AB47" s="203">
        <v>0</v>
      </c>
      <c r="AC47" s="203">
        <v>2</v>
      </c>
      <c r="AD47" s="203">
        <v>0</v>
      </c>
      <c r="AE47" s="203">
        <v>0</v>
      </c>
      <c r="AF47" s="203">
        <v>0</v>
      </c>
      <c r="AG47" s="203">
        <v>49.55</v>
      </c>
      <c r="AH47" s="203">
        <v>0</v>
      </c>
      <c r="AI47" s="203">
        <v>49.55</v>
      </c>
      <c r="AJ47" s="203">
        <v>0</v>
      </c>
      <c r="AK47" s="203">
        <v>3.65</v>
      </c>
      <c r="AL47" s="203">
        <v>0</v>
      </c>
      <c r="AM47" s="203">
        <v>0</v>
      </c>
      <c r="AN47" s="203">
        <v>0</v>
      </c>
      <c r="AO47" s="203">
        <v>23.35</v>
      </c>
      <c r="AP47" s="203">
        <v>32.1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0</v>
      </c>
      <c r="E48" s="203">
        <v>0</v>
      </c>
      <c r="F48" s="203">
        <v>0</v>
      </c>
      <c r="G48" s="203">
        <v>0</v>
      </c>
      <c r="H48" s="203">
        <v>0</v>
      </c>
      <c r="I48" s="203">
        <v>0</v>
      </c>
      <c r="J48" s="203">
        <v>0</v>
      </c>
      <c r="K48" s="203">
        <v>0</v>
      </c>
      <c r="L48" s="203">
        <v>0</v>
      </c>
      <c r="M48" s="203">
        <v>0</v>
      </c>
      <c r="N48" s="203">
        <v>0</v>
      </c>
      <c r="O48" s="203">
        <v>0</v>
      </c>
      <c r="P48" s="203">
        <v>0</v>
      </c>
      <c r="Q48" s="203">
        <v>0</v>
      </c>
      <c r="R48" s="203">
        <v>0</v>
      </c>
      <c r="S48" s="203">
        <v>0</v>
      </c>
      <c r="T48" s="203">
        <v>0</v>
      </c>
      <c r="U48" s="203">
        <v>0</v>
      </c>
      <c r="V48" s="203">
        <v>0</v>
      </c>
      <c r="W48" s="203">
        <v>0</v>
      </c>
      <c r="X48" s="203">
        <v>0</v>
      </c>
      <c r="Y48" s="203">
        <v>0</v>
      </c>
      <c r="Z48" s="203">
        <v>0</v>
      </c>
      <c r="AA48" s="203">
        <v>0</v>
      </c>
      <c r="AB48" s="203">
        <v>0</v>
      </c>
      <c r="AC48" s="203">
        <v>2</v>
      </c>
      <c r="AD48" s="203">
        <v>0</v>
      </c>
      <c r="AE48" s="203">
        <v>0</v>
      </c>
      <c r="AF48" s="203">
        <v>0</v>
      </c>
      <c r="AG48" s="203">
        <v>49.55</v>
      </c>
      <c r="AH48" s="203">
        <v>0</v>
      </c>
      <c r="AI48" s="203">
        <v>49.55</v>
      </c>
      <c r="AJ48" s="203">
        <v>0</v>
      </c>
      <c r="AK48" s="203">
        <v>3.65</v>
      </c>
      <c r="AL48" s="203">
        <v>0</v>
      </c>
      <c r="AM48" s="203">
        <v>0</v>
      </c>
      <c r="AN48" s="203">
        <v>0</v>
      </c>
      <c r="AO48" s="203">
        <v>23.35</v>
      </c>
      <c r="AP48" s="203">
        <v>32.1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0</v>
      </c>
      <c r="E49" s="203">
        <v>0</v>
      </c>
      <c r="F49" s="203">
        <v>0</v>
      </c>
      <c r="G49" s="203">
        <v>0</v>
      </c>
      <c r="H49" s="203">
        <v>0</v>
      </c>
      <c r="I49" s="203">
        <v>0</v>
      </c>
      <c r="J49" s="203">
        <v>0</v>
      </c>
      <c r="K49" s="203">
        <v>0</v>
      </c>
      <c r="L49" s="203">
        <v>0</v>
      </c>
      <c r="M49" s="203">
        <v>0</v>
      </c>
      <c r="N49" s="203">
        <v>0</v>
      </c>
      <c r="O49" s="203">
        <v>0</v>
      </c>
      <c r="P49" s="203">
        <v>0</v>
      </c>
      <c r="Q49" s="203">
        <v>0</v>
      </c>
      <c r="R49" s="203">
        <v>0</v>
      </c>
      <c r="S49" s="203">
        <v>0</v>
      </c>
      <c r="T49" s="203">
        <v>0</v>
      </c>
      <c r="U49" s="203">
        <v>0</v>
      </c>
      <c r="V49" s="203">
        <v>0</v>
      </c>
      <c r="W49" s="203">
        <v>0</v>
      </c>
      <c r="X49" s="203">
        <v>0</v>
      </c>
      <c r="Y49" s="203">
        <v>0</v>
      </c>
      <c r="Z49" s="203">
        <v>0</v>
      </c>
      <c r="AA49" s="203">
        <v>0</v>
      </c>
      <c r="AB49" s="203">
        <v>0</v>
      </c>
      <c r="AC49" s="203">
        <v>2</v>
      </c>
      <c r="AD49" s="203">
        <v>0</v>
      </c>
      <c r="AE49" s="203">
        <v>0</v>
      </c>
      <c r="AF49" s="203">
        <v>0</v>
      </c>
      <c r="AG49" s="203">
        <v>49.55</v>
      </c>
      <c r="AH49" s="203">
        <v>0</v>
      </c>
      <c r="AI49" s="203">
        <v>49.55</v>
      </c>
      <c r="AJ49" s="203">
        <v>0</v>
      </c>
      <c r="AK49" s="203">
        <v>3.65</v>
      </c>
      <c r="AL49" s="203">
        <v>0</v>
      </c>
      <c r="AM49" s="203">
        <v>0</v>
      </c>
      <c r="AN49" s="203">
        <v>0</v>
      </c>
      <c r="AO49" s="203">
        <v>23.35</v>
      </c>
      <c r="AP49" s="203">
        <v>32.1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0</v>
      </c>
      <c r="E50" s="203">
        <v>0</v>
      </c>
      <c r="F50" s="203">
        <v>0</v>
      </c>
      <c r="G50" s="203">
        <v>0</v>
      </c>
      <c r="H50" s="203">
        <v>0</v>
      </c>
      <c r="I50" s="203">
        <v>0</v>
      </c>
      <c r="J50" s="203">
        <v>0</v>
      </c>
      <c r="K50" s="203">
        <v>0</v>
      </c>
      <c r="L50" s="203">
        <v>0</v>
      </c>
      <c r="M50" s="203">
        <v>0</v>
      </c>
      <c r="N50" s="203">
        <v>0</v>
      </c>
      <c r="O50" s="203">
        <v>0</v>
      </c>
      <c r="P50" s="203">
        <v>0</v>
      </c>
      <c r="Q50" s="203">
        <v>0</v>
      </c>
      <c r="R50" s="203">
        <v>0</v>
      </c>
      <c r="S50" s="203">
        <v>0</v>
      </c>
      <c r="T50" s="203">
        <v>0</v>
      </c>
      <c r="U50" s="203">
        <v>0</v>
      </c>
      <c r="V50" s="203">
        <v>0</v>
      </c>
      <c r="W50" s="203">
        <v>0</v>
      </c>
      <c r="X50" s="203">
        <v>0</v>
      </c>
      <c r="Y50" s="203">
        <v>0</v>
      </c>
      <c r="Z50" s="203">
        <v>0</v>
      </c>
      <c r="AA50" s="203">
        <v>0</v>
      </c>
      <c r="AB50" s="203">
        <v>0</v>
      </c>
      <c r="AC50" s="203">
        <v>2</v>
      </c>
      <c r="AD50" s="203">
        <v>0</v>
      </c>
      <c r="AE50" s="203">
        <v>0</v>
      </c>
      <c r="AF50" s="203">
        <v>0</v>
      </c>
      <c r="AG50" s="203">
        <v>49.55</v>
      </c>
      <c r="AH50" s="203">
        <v>0</v>
      </c>
      <c r="AI50" s="203">
        <v>49.55</v>
      </c>
      <c r="AJ50" s="203">
        <v>0</v>
      </c>
      <c r="AK50" s="203">
        <v>3.65</v>
      </c>
      <c r="AL50" s="203">
        <v>0</v>
      </c>
      <c r="AM50" s="203">
        <v>0</v>
      </c>
      <c r="AN50" s="203">
        <v>0</v>
      </c>
      <c r="AO50" s="203">
        <v>23.35</v>
      </c>
      <c r="AP50" s="203">
        <v>32.1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0</v>
      </c>
      <c r="E51" s="203">
        <v>0</v>
      </c>
      <c r="F51" s="203">
        <v>0</v>
      </c>
      <c r="G51" s="203">
        <v>0</v>
      </c>
      <c r="H51" s="203">
        <v>0</v>
      </c>
      <c r="I51" s="203">
        <v>0</v>
      </c>
      <c r="J51" s="203">
        <v>0</v>
      </c>
      <c r="K51" s="203">
        <v>0</v>
      </c>
      <c r="L51" s="203">
        <v>0</v>
      </c>
      <c r="M51" s="203">
        <v>0</v>
      </c>
      <c r="N51" s="203">
        <v>0</v>
      </c>
      <c r="O51" s="203">
        <v>0</v>
      </c>
      <c r="P51" s="203">
        <v>0</v>
      </c>
      <c r="Q51" s="203">
        <v>0</v>
      </c>
      <c r="R51" s="203">
        <v>0</v>
      </c>
      <c r="S51" s="203">
        <v>0</v>
      </c>
      <c r="T51" s="203">
        <v>0</v>
      </c>
      <c r="U51" s="203">
        <v>0</v>
      </c>
      <c r="V51" s="203">
        <v>0</v>
      </c>
      <c r="W51" s="203">
        <v>0</v>
      </c>
      <c r="X51" s="203">
        <v>0</v>
      </c>
      <c r="Y51" s="203">
        <v>0</v>
      </c>
      <c r="Z51" s="203">
        <v>0</v>
      </c>
      <c r="AA51" s="203">
        <v>0</v>
      </c>
      <c r="AB51" s="203">
        <v>0</v>
      </c>
      <c r="AC51" s="203">
        <v>2</v>
      </c>
      <c r="AD51" s="203">
        <v>0</v>
      </c>
      <c r="AE51" s="203">
        <v>0</v>
      </c>
      <c r="AF51" s="203">
        <v>0</v>
      </c>
      <c r="AG51" s="203">
        <v>49.55</v>
      </c>
      <c r="AH51" s="203">
        <v>0</v>
      </c>
      <c r="AI51" s="203">
        <v>49.55</v>
      </c>
      <c r="AJ51" s="203">
        <v>0</v>
      </c>
      <c r="AK51" s="203">
        <v>3.65</v>
      </c>
      <c r="AL51" s="203">
        <v>0</v>
      </c>
      <c r="AM51" s="203">
        <v>0</v>
      </c>
      <c r="AN51" s="203">
        <v>0</v>
      </c>
      <c r="AO51" s="203">
        <v>23.35</v>
      </c>
      <c r="AP51" s="203">
        <v>32.1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0</v>
      </c>
      <c r="E52" s="203">
        <v>0</v>
      </c>
      <c r="F52" s="203">
        <v>0</v>
      </c>
      <c r="G52" s="203">
        <v>0</v>
      </c>
      <c r="H52" s="203">
        <v>0</v>
      </c>
      <c r="I52" s="203">
        <v>0</v>
      </c>
      <c r="J52" s="203">
        <v>0</v>
      </c>
      <c r="K52" s="203">
        <v>0</v>
      </c>
      <c r="L52" s="203">
        <v>0</v>
      </c>
      <c r="M52" s="203">
        <v>0</v>
      </c>
      <c r="N52" s="203">
        <v>0</v>
      </c>
      <c r="O52" s="203">
        <v>0</v>
      </c>
      <c r="P52" s="203">
        <v>0</v>
      </c>
      <c r="Q52" s="203">
        <v>0</v>
      </c>
      <c r="R52" s="203">
        <v>0</v>
      </c>
      <c r="S52" s="203">
        <v>0</v>
      </c>
      <c r="T52" s="203">
        <v>0</v>
      </c>
      <c r="U52" s="203">
        <v>0</v>
      </c>
      <c r="V52" s="203">
        <v>0</v>
      </c>
      <c r="W52" s="203">
        <v>0</v>
      </c>
      <c r="X52" s="203">
        <v>0</v>
      </c>
      <c r="Y52" s="203">
        <v>0</v>
      </c>
      <c r="Z52" s="203">
        <v>0</v>
      </c>
      <c r="AA52" s="203">
        <v>0</v>
      </c>
      <c r="AB52" s="203">
        <v>0</v>
      </c>
      <c r="AC52" s="203">
        <v>2</v>
      </c>
      <c r="AD52" s="203">
        <v>0</v>
      </c>
      <c r="AE52" s="203">
        <v>0</v>
      </c>
      <c r="AF52" s="203">
        <v>0</v>
      </c>
      <c r="AG52" s="203">
        <v>49.55</v>
      </c>
      <c r="AH52" s="203">
        <v>0</v>
      </c>
      <c r="AI52" s="203">
        <v>49.55</v>
      </c>
      <c r="AJ52" s="203">
        <v>0</v>
      </c>
      <c r="AK52" s="203">
        <v>3.65</v>
      </c>
      <c r="AL52" s="203">
        <v>0</v>
      </c>
      <c r="AM52" s="203">
        <v>0</v>
      </c>
      <c r="AN52" s="203">
        <v>0</v>
      </c>
      <c r="AO52" s="203">
        <v>23.35</v>
      </c>
      <c r="AP52" s="203">
        <v>32.1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0</v>
      </c>
      <c r="E53" s="203">
        <v>0</v>
      </c>
      <c r="F53" s="203">
        <v>0</v>
      </c>
      <c r="G53" s="203">
        <v>0</v>
      </c>
      <c r="H53" s="203">
        <v>0</v>
      </c>
      <c r="I53" s="203">
        <v>0</v>
      </c>
      <c r="J53" s="203">
        <v>0</v>
      </c>
      <c r="K53" s="203">
        <v>0</v>
      </c>
      <c r="L53" s="203">
        <v>0</v>
      </c>
      <c r="M53" s="203">
        <v>0</v>
      </c>
      <c r="N53" s="203">
        <v>0</v>
      </c>
      <c r="O53" s="203">
        <v>0</v>
      </c>
      <c r="P53" s="203">
        <v>0</v>
      </c>
      <c r="Q53" s="203">
        <v>0</v>
      </c>
      <c r="R53" s="203">
        <v>0</v>
      </c>
      <c r="S53" s="203">
        <v>0</v>
      </c>
      <c r="T53" s="203">
        <v>0</v>
      </c>
      <c r="U53" s="203">
        <v>0</v>
      </c>
      <c r="V53" s="203">
        <v>0</v>
      </c>
      <c r="W53" s="203">
        <v>0</v>
      </c>
      <c r="X53" s="203">
        <v>0</v>
      </c>
      <c r="Y53" s="203">
        <v>0</v>
      </c>
      <c r="Z53" s="203">
        <v>0</v>
      </c>
      <c r="AA53" s="203">
        <v>0</v>
      </c>
      <c r="AB53" s="203">
        <v>0</v>
      </c>
      <c r="AC53" s="203">
        <v>2</v>
      </c>
      <c r="AD53" s="203">
        <v>0</v>
      </c>
      <c r="AE53" s="203">
        <v>0</v>
      </c>
      <c r="AF53" s="203">
        <v>0</v>
      </c>
      <c r="AG53" s="203">
        <v>49.55</v>
      </c>
      <c r="AH53" s="203">
        <v>0</v>
      </c>
      <c r="AI53" s="203">
        <v>49.55</v>
      </c>
      <c r="AJ53" s="203">
        <v>0</v>
      </c>
      <c r="AK53" s="203">
        <v>3.65</v>
      </c>
      <c r="AL53" s="203">
        <v>0</v>
      </c>
      <c r="AM53" s="203">
        <v>0</v>
      </c>
      <c r="AN53" s="203">
        <v>0</v>
      </c>
      <c r="AO53" s="203">
        <v>23.35</v>
      </c>
      <c r="AP53" s="203">
        <v>32.1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0</v>
      </c>
      <c r="E54" s="203">
        <v>0</v>
      </c>
      <c r="F54" s="203">
        <v>0</v>
      </c>
      <c r="G54" s="203">
        <v>0</v>
      </c>
      <c r="H54" s="203">
        <v>0</v>
      </c>
      <c r="I54" s="203">
        <v>0</v>
      </c>
      <c r="J54" s="203">
        <v>0</v>
      </c>
      <c r="K54" s="203">
        <v>0</v>
      </c>
      <c r="L54" s="203">
        <v>0</v>
      </c>
      <c r="M54" s="203">
        <v>0</v>
      </c>
      <c r="N54" s="203">
        <v>0</v>
      </c>
      <c r="O54" s="203">
        <v>0</v>
      </c>
      <c r="P54" s="203">
        <v>0</v>
      </c>
      <c r="Q54" s="203">
        <v>0</v>
      </c>
      <c r="R54" s="203">
        <v>0</v>
      </c>
      <c r="S54" s="203">
        <v>0</v>
      </c>
      <c r="T54" s="203">
        <v>0</v>
      </c>
      <c r="U54" s="203">
        <v>0</v>
      </c>
      <c r="V54" s="203">
        <v>0</v>
      </c>
      <c r="W54" s="203">
        <v>0</v>
      </c>
      <c r="X54" s="203">
        <v>0</v>
      </c>
      <c r="Y54" s="203">
        <v>0</v>
      </c>
      <c r="Z54" s="203">
        <v>0</v>
      </c>
      <c r="AA54" s="203">
        <v>0</v>
      </c>
      <c r="AB54" s="203">
        <v>0</v>
      </c>
      <c r="AC54" s="203">
        <v>2</v>
      </c>
      <c r="AD54" s="203">
        <v>0</v>
      </c>
      <c r="AE54" s="203">
        <v>0</v>
      </c>
      <c r="AF54" s="203">
        <v>0</v>
      </c>
      <c r="AG54" s="203">
        <v>49.55</v>
      </c>
      <c r="AH54" s="203">
        <v>0</v>
      </c>
      <c r="AI54" s="203">
        <v>49.55</v>
      </c>
      <c r="AJ54" s="203">
        <v>0</v>
      </c>
      <c r="AK54" s="203">
        <v>3.65</v>
      </c>
      <c r="AL54" s="203">
        <v>0</v>
      </c>
      <c r="AM54" s="203">
        <v>0</v>
      </c>
      <c r="AN54" s="203">
        <v>0</v>
      </c>
      <c r="AO54" s="203">
        <v>23.35</v>
      </c>
      <c r="AP54" s="203">
        <v>32.1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0</v>
      </c>
      <c r="E55" s="203">
        <v>0</v>
      </c>
      <c r="F55" s="203">
        <v>0</v>
      </c>
      <c r="G55" s="203">
        <v>0</v>
      </c>
      <c r="H55" s="203">
        <v>0</v>
      </c>
      <c r="I55" s="203">
        <v>0</v>
      </c>
      <c r="J55" s="203">
        <v>0</v>
      </c>
      <c r="K55" s="203">
        <v>0</v>
      </c>
      <c r="L55" s="203">
        <v>0</v>
      </c>
      <c r="M55" s="203">
        <v>0</v>
      </c>
      <c r="N55" s="203">
        <v>0</v>
      </c>
      <c r="O55" s="203">
        <v>0</v>
      </c>
      <c r="P55" s="203">
        <v>0</v>
      </c>
      <c r="Q55" s="203">
        <v>0</v>
      </c>
      <c r="R55" s="203">
        <v>0</v>
      </c>
      <c r="S55" s="203">
        <v>0</v>
      </c>
      <c r="T55" s="203">
        <v>0</v>
      </c>
      <c r="U55" s="203">
        <v>0</v>
      </c>
      <c r="V55" s="203">
        <v>0</v>
      </c>
      <c r="W55" s="203">
        <v>0</v>
      </c>
      <c r="X55" s="203">
        <v>0</v>
      </c>
      <c r="Y55" s="203">
        <v>0</v>
      </c>
      <c r="Z55" s="203">
        <v>0</v>
      </c>
      <c r="AA55" s="203">
        <v>0</v>
      </c>
      <c r="AB55" s="203">
        <v>0</v>
      </c>
      <c r="AC55" s="203">
        <v>2</v>
      </c>
      <c r="AD55" s="203">
        <v>0</v>
      </c>
      <c r="AE55" s="203">
        <v>0</v>
      </c>
      <c r="AF55" s="203">
        <v>0</v>
      </c>
      <c r="AG55" s="203">
        <v>49.55</v>
      </c>
      <c r="AH55" s="203">
        <v>0</v>
      </c>
      <c r="AI55" s="203">
        <v>49.55</v>
      </c>
      <c r="AJ55" s="203">
        <v>0</v>
      </c>
      <c r="AK55" s="203">
        <v>3.65</v>
      </c>
      <c r="AL55" s="203">
        <v>0</v>
      </c>
      <c r="AM55" s="203">
        <v>0</v>
      </c>
      <c r="AN55" s="203">
        <v>0</v>
      </c>
      <c r="AO55" s="203">
        <v>23.35</v>
      </c>
      <c r="AP55" s="203">
        <v>32.1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0</v>
      </c>
      <c r="E56" s="203">
        <v>0</v>
      </c>
      <c r="F56" s="203">
        <v>0</v>
      </c>
      <c r="G56" s="203">
        <v>0</v>
      </c>
      <c r="H56" s="203">
        <v>0</v>
      </c>
      <c r="I56" s="203">
        <v>0</v>
      </c>
      <c r="J56" s="203">
        <v>0</v>
      </c>
      <c r="K56" s="203">
        <v>0</v>
      </c>
      <c r="L56" s="203">
        <v>0</v>
      </c>
      <c r="M56" s="203">
        <v>0</v>
      </c>
      <c r="N56" s="203">
        <v>0</v>
      </c>
      <c r="O56" s="203">
        <v>0</v>
      </c>
      <c r="P56" s="203">
        <v>0</v>
      </c>
      <c r="Q56" s="203">
        <v>0</v>
      </c>
      <c r="R56" s="203">
        <v>0</v>
      </c>
      <c r="S56" s="203">
        <v>0</v>
      </c>
      <c r="T56" s="203">
        <v>0</v>
      </c>
      <c r="U56" s="203">
        <v>0</v>
      </c>
      <c r="V56" s="203">
        <v>0</v>
      </c>
      <c r="W56" s="203">
        <v>0</v>
      </c>
      <c r="X56" s="203">
        <v>0</v>
      </c>
      <c r="Y56" s="203">
        <v>0</v>
      </c>
      <c r="Z56" s="203">
        <v>0</v>
      </c>
      <c r="AA56" s="203">
        <v>0</v>
      </c>
      <c r="AB56" s="203">
        <v>0</v>
      </c>
      <c r="AC56" s="203">
        <v>2</v>
      </c>
      <c r="AD56" s="203">
        <v>0</v>
      </c>
      <c r="AE56" s="203">
        <v>0</v>
      </c>
      <c r="AF56" s="203">
        <v>0</v>
      </c>
      <c r="AG56" s="203">
        <v>49.55</v>
      </c>
      <c r="AH56" s="203">
        <v>0</v>
      </c>
      <c r="AI56" s="203">
        <v>49.55</v>
      </c>
      <c r="AJ56" s="203">
        <v>0</v>
      </c>
      <c r="AK56" s="203">
        <v>3.65</v>
      </c>
      <c r="AL56" s="203">
        <v>0</v>
      </c>
      <c r="AM56" s="203">
        <v>0</v>
      </c>
      <c r="AN56" s="203">
        <v>0</v>
      </c>
      <c r="AO56" s="203">
        <v>23.35</v>
      </c>
      <c r="AP56" s="203">
        <v>32.1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0</v>
      </c>
      <c r="E57" s="203">
        <v>0</v>
      </c>
      <c r="F57" s="203">
        <v>0</v>
      </c>
      <c r="G57" s="203">
        <v>0</v>
      </c>
      <c r="H57" s="203">
        <v>0</v>
      </c>
      <c r="I57" s="203">
        <v>0</v>
      </c>
      <c r="J57" s="203">
        <v>0</v>
      </c>
      <c r="K57" s="203">
        <v>0</v>
      </c>
      <c r="L57" s="203">
        <v>0</v>
      </c>
      <c r="M57" s="203">
        <v>0</v>
      </c>
      <c r="N57" s="203">
        <v>0</v>
      </c>
      <c r="O57" s="203">
        <v>0</v>
      </c>
      <c r="P57" s="203">
        <v>0</v>
      </c>
      <c r="Q57" s="203">
        <v>0</v>
      </c>
      <c r="R57" s="203">
        <v>0</v>
      </c>
      <c r="S57" s="203">
        <v>0</v>
      </c>
      <c r="T57" s="203">
        <v>0</v>
      </c>
      <c r="U57" s="203">
        <v>0</v>
      </c>
      <c r="V57" s="203">
        <v>0</v>
      </c>
      <c r="W57" s="203">
        <v>0</v>
      </c>
      <c r="X57" s="203">
        <v>0</v>
      </c>
      <c r="Y57" s="203">
        <v>0</v>
      </c>
      <c r="Z57" s="203">
        <v>0</v>
      </c>
      <c r="AA57" s="203">
        <v>0</v>
      </c>
      <c r="AB57" s="203">
        <v>0</v>
      </c>
      <c r="AC57" s="203">
        <v>2</v>
      </c>
      <c r="AD57" s="203">
        <v>0</v>
      </c>
      <c r="AE57" s="203">
        <v>0</v>
      </c>
      <c r="AF57" s="203">
        <v>0</v>
      </c>
      <c r="AG57" s="203">
        <v>49.55</v>
      </c>
      <c r="AH57" s="203">
        <v>0</v>
      </c>
      <c r="AI57" s="203">
        <v>49.55</v>
      </c>
      <c r="AJ57" s="203">
        <v>0</v>
      </c>
      <c r="AK57" s="203">
        <v>3.65</v>
      </c>
      <c r="AL57" s="203">
        <v>0</v>
      </c>
      <c r="AM57" s="203">
        <v>0</v>
      </c>
      <c r="AN57" s="203">
        <v>0</v>
      </c>
      <c r="AO57" s="203">
        <v>23.35</v>
      </c>
      <c r="AP57" s="203">
        <v>32.1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0</v>
      </c>
      <c r="E58" s="203">
        <v>0</v>
      </c>
      <c r="F58" s="203">
        <v>0</v>
      </c>
      <c r="G58" s="203">
        <v>0</v>
      </c>
      <c r="H58" s="203">
        <v>0</v>
      </c>
      <c r="I58" s="203">
        <v>0</v>
      </c>
      <c r="J58" s="203">
        <v>0</v>
      </c>
      <c r="K58" s="203">
        <v>0</v>
      </c>
      <c r="L58" s="203">
        <v>0</v>
      </c>
      <c r="M58" s="203">
        <v>0</v>
      </c>
      <c r="N58" s="203">
        <v>0</v>
      </c>
      <c r="O58" s="203">
        <v>0</v>
      </c>
      <c r="P58" s="203">
        <v>0</v>
      </c>
      <c r="Q58" s="203">
        <v>0</v>
      </c>
      <c r="R58" s="203">
        <v>0</v>
      </c>
      <c r="S58" s="203">
        <v>0</v>
      </c>
      <c r="T58" s="203">
        <v>0</v>
      </c>
      <c r="U58" s="203">
        <v>0</v>
      </c>
      <c r="V58" s="203">
        <v>0</v>
      </c>
      <c r="W58" s="203">
        <v>0</v>
      </c>
      <c r="X58" s="203">
        <v>0</v>
      </c>
      <c r="Y58" s="203">
        <v>0</v>
      </c>
      <c r="Z58" s="203">
        <v>0</v>
      </c>
      <c r="AA58" s="203">
        <v>0</v>
      </c>
      <c r="AB58" s="203">
        <v>0</v>
      </c>
      <c r="AC58" s="203">
        <v>2</v>
      </c>
      <c r="AD58" s="203">
        <v>0</v>
      </c>
      <c r="AE58" s="203">
        <v>0</v>
      </c>
      <c r="AF58" s="203">
        <v>0</v>
      </c>
      <c r="AG58" s="203">
        <v>49.55</v>
      </c>
      <c r="AH58" s="203">
        <v>0</v>
      </c>
      <c r="AI58" s="203">
        <v>49.55</v>
      </c>
      <c r="AJ58" s="203">
        <v>0</v>
      </c>
      <c r="AK58" s="203">
        <v>3.65</v>
      </c>
      <c r="AL58" s="203">
        <v>0</v>
      </c>
      <c r="AM58" s="203">
        <v>0</v>
      </c>
      <c r="AN58" s="203">
        <v>0</v>
      </c>
      <c r="AO58" s="203">
        <v>23.35</v>
      </c>
      <c r="AP58" s="203">
        <v>32.1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0</v>
      </c>
      <c r="E59" s="203">
        <v>0</v>
      </c>
      <c r="F59" s="203">
        <v>0</v>
      </c>
      <c r="G59" s="203">
        <v>0</v>
      </c>
      <c r="H59" s="203">
        <v>0</v>
      </c>
      <c r="I59" s="203">
        <v>0</v>
      </c>
      <c r="J59" s="203">
        <v>0</v>
      </c>
      <c r="K59" s="203">
        <v>0</v>
      </c>
      <c r="L59" s="203">
        <v>0</v>
      </c>
      <c r="M59" s="203">
        <v>0</v>
      </c>
      <c r="N59" s="203">
        <v>0</v>
      </c>
      <c r="O59" s="203">
        <v>0</v>
      </c>
      <c r="P59" s="203">
        <v>0</v>
      </c>
      <c r="Q59" s="203">
        <v>0</v>
      </c>
      <c r="R59" s="203">
        <v>0</v>
      </c>
      <c r="S59" s="203">
        <v>0</v>
      </c>
      <c r="T59" s="203">
        <v>0</v>
      </c>
      <c r="U59" s="203">
        <v>0</v>
      </c>
      <c r="V59" s="203">
        <v>0</v>
      </c>
      <c r="W59" s="203">
        <v>0</v>
      </c>
      <c r="X59" s="203">
        <v>0</v>
      </c>
      <c r="Y59" s="203">
        <v>0</v>
      </c>
      <c r="Z59" s="203">
        <v>0</v>
      </c>
      <c r="AA59" s="203">
        <v>0</v>
      </c>
      <c r="AB59" s="203">
        <v>0</v>
      </c>
      <c r="AC59" s="203">
        <v>2.0499999999999998</v>
      </c>
      <c r="AD59" s="203">
        <v>0</v>
      </c>
      <c r="AE59" s="203">
        <v>0</v>
      </c>
      <c r="AF59" s="203">
        <v>0</v>
      </c>
      <c r="AG59" s="203">
        <v>49.55</v>
      </c>
      <c r="AH59" s="203">
        <v>0</v>
      </c>
      <c r="AI59" s="203">
        <v>49.55</v>
      </c>
      <c r="AJ59" s="203">
        <v>0</v>
      </c>
      <c r="AK59" s="203">
        <v>3.65</v>
      </c>
      <c r="AL59" s="203">
        <v>0</v>
      </c>
      <c r="AM59" s="203">
        <v>0</v>
      </c>
      <c r="AN59" s="203">
        <v>0</v>
      </c>
      <c r="AO59" s="203">
        <v>23.35</v>
      </c>
      <c r="AP59" s="203">
        <v>32.1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0</v>
      </c>
      <c r="E60" s="203">
        <v>0</v>
      </c>
      <c r="F60" s="203">
        <v>0</v>
      </c>
      <c r="G60" s="203">
        <v>0</v>
      </c>
      <c r="H60" s="203">
        <v>0</v>
      </c>
      <c r="I60" s="203">
        <v>0</v>
      </c>
      <c r="J60" s="203">
        <v>0</v>
      </c>
      <c r="K60" s="203">
        <v>0</v>
      </c>
      <c r="L60" s="203">
        <v>0</v>
      </c>
      <c r="M60" s="203">
        <v>0</v>
      </c>
      <c r="N60" s="203">
        <v>0</v>
      </c>
      <c r="O60" s="203">
        <v>0</v>
      </c>
      <c r="P60" s="203">
        <v>0</v>
      </c>
      <c r="Q60" s="203">
        <v>0</v>
      </c>
      <c r="R60" s="203">
        <v>0</v>
      </c>
      <c r="S60" s="203">
        <v>0</v>
      </c>
      <c r="T60" s="203">
        <v>0</v>
      </c>
      <c r="U60" s="203">
        <v>0</v>
      </c>
      <c r="V60" s="203">
        <v>0</v>
      </c>
      <c r="W60" s="203">
        <v>0</v>
      </c>
      <c r="X60" s="203">
        <v>0</v>
      </c>
      <c r="Y60" s="203">
        <v>0</v>
      </c>
      <c r="Z60" s="203">
        <v>0</v>
      </c>
      <c r="AA60" s="203">
        <v>0</v>
      </c>
      <c r="AB60" s="203">
        <v>0</v>
      </c>
      <c r="AC60" s="203">
        <v>2.0499999999999998</v>
      </c>
      <c r="AD60" s="203">
        <v>0</v>
      </c>
      <c r="AE60" s="203">
        <v>0</v>
      </c>
      <c r="AF60" s="203">
        <v>0</v>
      </c>
      <c r="AG60" s="203">
        <v>49.55</v>
      </c>
      <c r="AH60" s="203">
        <v>0</v>
      </c>
      <c r="AI60" s="203">
        <v>49.55</v>
      </c>
      <c r="AJ60" s="203">
        <v>0</v>
      </c>
      <c r="AK60" s="203">
        <v>3.65</v>
      </c>
      <c r="AL60" s="203">
        <v>0</v>
      </c>
      <c r="AM60" s="203">
        <v>0</v>
      </c>
      <c r="AN60" s="203">
        <v>0</v>
      </c>
      <c r="AO60" s="203">
        <v>23.35</v>
      </c>
      <c r="AP60" s="203">
        <v>32.1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0</v>
      </c>
      <c r="E61" s="203">
        <v>0</v>
      </c>
      <c r="F61" s="203">
        <v>0</v>
      </c>
      <c r="G61" s="203">
        <v>0</v>
      </c>
      <c r="H61" s="203">
        <v>0</v>
      </c>
      <c r="I61" s="203">
        <v>0</v>
      </c>
      <c r="J61" s="203">
        <v>0</v>
      </c>
      <c r="K61" s="203">
        <v>0</v>
      </c>
      <c r="L61" s="203">
        <v>0</v>
      </c>
      <c r="M61" s="203">
        <v>0</v>
      </c>
      <c r="N61" s="203">
        <v>0</v>
      </c>
      <c r="O61" s="203">
        <v>0</v>
      </c>
      <c r="P61" s="203">
        <v>0</v>
      </c>
      <c r="Q61" s="203">
        <v>0</v>
      </c>
      <c r="R61" s="203">
        <v>0</v>
      </c>
      <c r="S61" s="203">
        <v>0</v>
      </c>
      <c r="T61" s="203">
        <v>0</v>
      </c>
      <c r="U61" s="203">
        <v>0</v>
      </c>
      <c r="V61" s="203">
        <v>0</v>
      </c>
      <c r="W61" s="203">
        <v>0</v>
      </c>
      <c r="X61" s="203">
        <v>0</v>
      </c>
      <c r="Y61" s="203">
        <v>0</v>
      </c>
      <c r="Z61" s="203">
        <v>0</v>
      </c>
      <c r="AA61" s="203">
        <v>0</v>
      </c>
      <c r="AB61" s="203">
        <v>0</v>
      </c>
      <c r="AC61" s="203">
        <v>2.0499999999999998</v>
      </c>
      <c r="AD61" s="203">
        <v>0</v>
      </c>
      <c r="AE61" s="203">
        <v>0</v>
      </c>
      <c r="AF61" s="203">
        <v>0</v>
      </c>
      <c r="AG61" s="203">
        <v>49.55</v>
      </c>
      <c r="AH61" s="203">
        <v>0</v>
      </c>
      <c r="AI61" s="203">
        <v>49.55</v>
      </c>
      <c r="AJ61" s="203">
        <v>0</v>
      </c>
      <c r="AK61" s="203">
        <v>3.65</v>
      </c>
      <c r="AL61" s="203">
        <v>0</v>
      </c>
      <c r="AM61" s="203">
        <v>0</v>
      </c>
      <c r="AN61" s="203">
        <v>0</v>
      </c>
      <c r="AO61" s="203">
        <v>23.35</v>
      </c>
      <c r="AP61" s="203">
        <v>32.1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0</v>
      </c>
      <c r="E62" s="203">
        <v>0</v>
      </c>
      <c r="F62" s="203">
        <v>0</v>
      </c>
      <c r="G62" s="203">
        <v>0</v>
      </c>
      <c r="H62" s="203">
        <v>0</v>
      </c>
      <c r="I62" s="203">
        <v>0</v>
      </c>
      <c r="J62" s="203">
        <v>0</v>
      </c>
      <c r="K62" s="203">
        <v>0</v>
      </c>
      <c r="L62" s="203">
        <v>0</v>
      </c>
      <c r="M62" s="203">
        <v>0</v>
      </c>
      <c r="N62" s="203">
        <v>0</v>
      </c>
      <c r="O62" s="203">
        <v>0</v>
      </c>
      <c r="P62" s="203">
        <v>0</v>
      </c>
      <c r="Q62" s="203">
        <v>0</v>
      </c>
      <c r="R62" s="203">
        <v>0</v>
      </c>
      <c r="S62" s="203">
        <v>0</v>
      </c>
      <c r="T62" s="203">
        <v>0</v>
      </c>
      <c r="U62" s="203">
        <v>0</v>
      </c>
      <c r="V62" s="203">
        <v>0</v>
      </c>
      <c r="W62" s="203">
        <v>0</v>
      </c>
      <c r="X62" s="203">
        <v>0</v>
      </c>
      <c r="Y62" s="203">
        <v>0</v>
      </c>
      <c r="Z62" s="203">
        <v>0</v>
      </c>
      <c r="AA62" s="203">
        <v>0</v>
      </c>
      <c r="AB62" s="203">
        <v>0</v>
      </c>
      <c r="AC62" s="203">
        <v>2.0499999999999998</v>
      </c>
      <c r="AD62" s="203">
        <v>0</v>
      </c>
      <c r="AE62" s="203">
        <v>0</v>
      </c>
      <c r="AF62" s="203">
        <v>0</v>
      </c>
      <c r="AG62" s="203">
        <v>49.55</v>
      </c>
      <c r="AH62" s="203">
        <v>0</v>
      </c>
      <c r="AI62" s="203">
        <v>49.55</v>
      </c>
      <c r="AJ62" s="203">
        <v>0</v>
      </c>
      <c r="AK62" s="203">
        <v>3.65</v>
      </c>
      <c r="AL62" s="203">
        <v>0</v>
      </c>
      <c r="AM62" s="203">
        <v>0</v>
      </c>
      <c r="AN62" s="203">
        <v>0</v>
      </c>
      <c r="AO62" s="203">
        <v>23.35</v>
      </c>
      <c r="AP62" s="203">
        <v>32.1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0</v>
      </c>
      <c r="E63" s="203">
        <v>0</v>
      </c>
      <c r="F63" s="203">
        <v>0</v>
      </c>
      <c r="G63" s="203">
        <v>0</v>
      </c>
      <c r="H63" s="203">
        <v>0</v>
      </c>
      <c r="I63" s="203">
        <v>0</v>
      </c>
      <c r="J63" s="203">
        <v>0</v>
      </c>
      <c r="K63" s="203">
        <v>0</v>
      </c>
      <c r="L63" s="203">
        <v>0</v>
      </c>
      <c r="M63" s="203">
        <v>0</v>
      </c>
      <c r="N63" s="203">
        <v>0</v>
      </c>
      <c r="O63" s="203">
        <v>0</v>
      </c>
      <c r="P63" s="203">
        <v>0</v>
      </c>
      <c r="Q63" s="203">
        <v>0</v>
      </c>
      <c r="R63" s="203">
        <v>0</v>
      </c>
      <c r="S63" s="203">
        <v>0</v>
      </c>
      <c r="T63" s="203">
        <v>0</v>
      </c>
      <c r="U63" s="203">
        <v>0</v>
      </c>
      <c r="V63" s="203">
        <v>0</v>
      </c>
      <c r="W63" s="203">
        <v>0</v>
      </c>
      <c r="X63" s="203">
        <v>0</v>
      </c>
      <c r="Y63" s="203">
        <v>0</v>
      </c>
      <c r="Z63" s="203">
        <v>0</v>
      </c>
      <c r="AA63" s="203">
        <v>0</v>
      </c>
      <c r="AB63" s="203">
        <v>0</v>
      </c>
      <c r="AC63" s="203">
        <v>2.0499999999999998</v>
      </c>
      <c r="AD63" s="203">
        <v>0</v>
      </c>
      <c r="AE63" s="203">
        <v>0</v>
      </c>
      <c r="AF63" s="203">
        <v>0</v>
      </c>
      <c r="AG63" s="203">
        <v>49.55</v>
      </c>
      <c r="AH63" s="203">
        <v>0</v>
      </c>
      <c r="AI63" s="203">
        <v>49.55</v>
      </c>
      <c r="AJ63" s="203">
        <v>0</v>
      </c>
      <c r="AK63" s="203">
        <v>3.65</v>
      </c>
      <c r="AL63" s="203">
        <v>0</v>
      </c>
      <c r="AM63" s="203">
        <v>0</v>
      </c>
      <c r="AN63" s="203">
        <v>0</v>
      </c>
      <c r="AO63" s="203">
        <v>70.77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0</v>
      </c>
      <c r="E64" s="203">
        <v>0</v>
      </c>
      <c r="F64" s="203">
        <v>0</v>
      </c>
      <c r="G64" s="203">
        <v>0</v>
      </c>
      <c r="H64" s="203">
        <v>0</v>
      </c>
      <c r="I64" s="203">
        <v>0</v>
      </c>
      <c r="J64" s="203">
        <v>0</v>
      </c>
      <c r="K64" s="203">
        <v>0</v>
      </c>
      <c r="L64" s="203">
        <v>0</v>
      </c>
      <c r="M64" s="203">
        <v>0</v>
      </c>
      <c r="N64" s="203">
        <v>0</v>
      </c>
      <c r="O64" s="203">
        <v>0</v>
      </c>
      <c r="P64" s="203">
        <v>0</v>
      </c>
      <c r="Q64" s="203">
        <v>0</v>
      </c>
      <c r="R64" s="203">
        <v>0</v>
      </c>
      <c r="S64" s="203">
        <v>0</v>
      </c>
      <c r="T64" s="203">
        <v>0</v>
      </c>
      <c r="U64" s="203">
        <v>0</v>
      </c>
      <c r="V64" s="203">
        <v>0</v>
      </c>
      <c r="W64" s="203">
        <v>0</v>
      </c>
      <c r="X64" s="203">
        <v>0</v>
      </c>
      <c r="Y64" s="203">
        <v>0</v>
      </c>
      <c r="Z64" s="203">
        <v>0</v>
      </c>
      <c r="AA64" s="203">
        <v>0</v>
      </c>
      <c r="AB64" s="203">
        <v>0</v>
      </c>
      <c r="AC64" s="203">
        <v>2.0499999999999998</v>
      </c>
      <c r="AD64" s="203">
        <v>0</v>
      </c>
      <c r="AE64" s="203">
        <v>0</v>
      </c>
      <c r="AF64" s="203">
        <v>0</v>
      </c>
      <c r="AG64" s="203">
        <v>49.55</v>
      </c>
      <c r="AH64" s="203">
        <v>0</v>
      </c>
      <c r="AI64" s="203">
        <v>49.55</v>
      </c>
      <c r="AJ64" s="203">
        <v>0</v>
      </c>
      <c r="AK64" s="203">
        <v>3.65</v>
      </c>
      <c r="AL64" s="203">
        <v>0</v>
      </c>
      <c r="AM64" s="203">
        <v>0</v>
      </c>
      <c r="AN64" s="203">
        <v>0</v>
      </c>
      <c r="AO64" s="203">
        <v>70.77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0</v>
      </c>
      <c r="E65" s="203">
        <v>0</v>
      </c>
      <c r="F65" s="203">
        <v>0</v>
      </c>
      <c r="G65" s="203">
        <v>0</v>
      </c>
      <c r="H65" s="203">
        <v>0</v>
      </c>
      <c r="I65" s="203">
        <v>0</v>
      </c>
      <c r="J65" s="203">
        <v>0</v>
      </c>
      <c r="K65" s="203">
        <v>0</v>
      </c>
      <c r="L65" s="203">
        <v>0</v>
      </c>
      <c r="M65" s="203">
        <v>0</v>
      </c>
      <c r="N65" s="203">
        <v>0</v>
      </c>
      <c r="O65" s="203">
        <v>0</v>
      </c>
      <c r="P65" s="203">
        <v>0</v>
      </c>
      <c r="Q65" s="203">
        <v>0</v>
      </c>
      <c r="R65" s="203">
        <v>0</v>
      </c>
      <c r="S65" s="203">
        <v>0</v>
      </c>
      <c r="T65" s="203">
        <v>0</v>
      </c>
      <c r="U65" s="203">
        <v>0</v>
      </c>
      <c r="V65" s="203">
        <v>0</v>
      </c>
      <c r="W65" s="203">
        <v>0</v>
      </c>
      <c r="X65" s="203">
        <v>0</v>
      </c>
      <c r="Y65" s="203">
        <v>0</v>
      </c>
      <c r="Z65" s="203">
        <v>0</v>
      </c>
      <c r="AA65" s="203">
        <v>0</v>
      </c>
      <c r="AB65" s="203">
        <v>0</v>
      </c>
      <c r="AC65" s="203">
        <v>2.0499999999999998</v>
      </c>
      <c r="AD65" s="203">
        <v>0</v>
      </c>
      <c r="AE65" s="203">
        <v>0</v>
      </c>
      <c r="AF65" s="203">
        <v>0</v>
      </c>
      <c r="AG65" s="203">
        <v>49.55</v>
      </c>
      <c r="AH65" s="203">
        <v>0</v>
      </c>
      <c r="AI65" s="203">
        <v>49.55</v>
      </c>
      <c r="AJ65" s="203">
        <v>0</v>
      </c>
      <c r="AK65" s="203">
        <v>3.65</v>
      </c>
      <c r="AL65" s="203">
        <v>0</v>
      </c>
      <c r="AM65" s="203">
        <v>0</v>
      </c>
      <c r="AN65" s="203">
        <v>0</v>
      </c>
      <c r="AO65" s="203">
        <v>70.77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0</v>
      </c>
      <c r="E66" s="203">
        <v>0</v>
      </c>
      <c r="F66" s="203">
        <v>0</v>
      </c>
      <c r="G66" s="203">
        <v>0</v>
      </c>
      <c r="H66" s="203">
        <v>0</v>
      </c>
      <c r="I66" s="203">
        <v>0</v>
      </c>
      <c r="J66" s="203">
        <v>0</v>
      </c>
      <c r="K66" s="203">
        <v>0</v>
      </c>
      <c r="L66" s="203">
        <v>0</v>
      </c>
      <c r="M66" s="203">
        <v>0</v>
      </c>
      <c r="N66" s="203">
        <v>0</v>
      </c>
      <c r="O66" s="203">
        <v>0</v>
      </c>
      <c r="P66" s="203">
        <v>0</v>
      </c>
      <c r="Q66" s="203">
        <v>0</v>
      </c>
      <c r="R66" s="203">
        <v>0</v>
      </c>
      <c r="S66" s="203">
        <v>0</v>
      </c>
      <c r="T66" s="203">
        <v>0</v>
      </c>
      <c r="U66" s="203">
        <v>0</v>
      </c>
      <c r="V66" s="203">
        <v>0</v>
      </c>
      <c r="W66" s="203">
        <v>0</v>
      </c>
      <c r="X66" s="203">
        <v>0</v>
      </c>
      <c r="Y66" s="203">
        <v>0</v>
      </c>
      <c r="Z66" s="203">
        <v>0</v>
      </c>
      <c r="AA66" s="203">
        <v>0</v>
      </c>
      <c r="AB66" s="203">
        <v>0</v>
      </c>
      <c r="AC66" s="203">
        <v>2.0299999999999998</v>
      </c>
      <c r="AD66" s="203">
        <v>0</v>
      </c>
      <c r="AE66" s="203">
        <v>0</v>
      </c>
      <c r="AF66" s="203">
        <v>0</v>
      </c>
      <c r="AG66" s="203">
        <v>49.55</v>
      </c>
      <c r="AH66" s="203">
        <v>0</v>
      </c>
      <c r="AI66" s="203">
        <v>49.55</v>
      </c>
      <c r="AJ66" s="203">
        <v>0</v>
      </c>
      <c r="AK66" s="203">
        <v>3.65</v>
      </c>
      <c r="AL66" s="203">
        <v>0</v>
      </c>
      <c r="AM66" s="203">
        <v>0</v>
      </c>
      <c r="AN66" s="203">
        <v>0</v>
      </c>
      <c r="AO66" s="203">
        <v>70.77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0</v>
      </c>
      <c r="E67" s="203">
        <v>0</v>
      </c>
      <c r="F67" s="203">
        <v>0</v>
      </c>
      <c r="G67" s="203">
        <v>0</v>
      </c>
      <c r="H67" s="203">
        <v>0</v>
      </c>
      <c r="I67" s="203">
        <v>0</v>
      </c>
      <c r="J67" s="203">
        <v>0</v>
      </c>
      <c r="K67" s="203">
        <v>0</v>
      </c>
      <c r="L67" s="203">
        <v>0</v>
      </c>
      <c r="M67" s="203">
        <v>0</v>
      </c>
      <c r="N67" s="203">
        <v>0</v>
      </c>
      <c r="O67" s="203">
        <v>0</v>
      </c>
      <c r="P67" s="203">
        <v>0</v>
      </c>
      <c r="Q67" s="203">
        <v>0</v>
      </c>
      <c r="R67" s="203">
        <v>0</v>
      </c>
      <c r="S67" s="203">
        <v>0</v>
      </c>
      <c r="T67" s="203">
        <v>0</v>
      </c>
      <c r="U67" s="203">
        <v>0</v>
      </c>
      <c r="V67" s="203">
        <v>0</v>
      </c>
      <c r="W67" s="203">
        <v>0</v>
      </c>
      <c r="X67" s="203">
        <v>0</v>
      </c>
      <c r="Y67" s="203">
        <v>0</v>
      </c>
      <c r="Z67" s="203">
        <v>0</v>
      </c>
      <c r="AA67" s="203">
        <v>0</v>
      </c>
      <c r="AB67" s="203">
        <v>0</v>
      </c>
      <c r="AC67" s="203">
        <v>2.0299999999999998</v>
      </c>
      <c r="AD67" s="203">
        <v>0</v>
      </c>
      <c r="AE67" s="203">
        <v>0</v>
      </c>
      <c r="AF67" s="203">
        <v>0</v>
      </c>
      <c r="AG67" s="203">
        <v>49.55</v>
      </c>
      <c r="AH67" s="203">
        <v>0</v>
      </c>
      <c r="AI67" s="203">
        <v>49.55</v>
      </c>
      <c r="AJ67" s="203">
        <v>0</v>
      </c>
      <c r="AK67" s="203">
        <v>3.65</v>
      </c>
      <c r="AL67" s="203">
        <v>0</v>
      </c>
      <c r="AM67" s="203">
        <v>0</v>
      </c>
      <c r="AN67" s="203">
        <v>0</v>
      </c>
      <c r="AO67" s="203">
        <v>70.77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0</v>
      </c>
      <c r="E68" s="203">
        <v>0</v>
      </c>
      <c r="F68" s="203">
        <v>0</v>
      </c>
      <c r="G68" s="203">
        <v>0</v>
      </c>
      <c r="H68" s="203">
        <v>0</v>
      </c>
      <c r="I68" s="203">
        <v>0</v>
      </c>
      <c r="J68" s="203">
        <v>0</v>
      </c>
      <c r="K68" s="203">
        <v>0</v>
      </c>
      <c r="L68" s="203">
        <v>0</v>
      </c>
      <c r="M68" s="203">
        <v>0</v>
      </c>
      <c r="N68" s="203">
        <v>0</v>
      </c>
      <c r="O68" s="203">
        <v>0</v>
      </c>
      <c r="P68" s="203">
        <v>0</v>
      </c>
      <c r="Q68" s="203">
        <v>0</v>
      </c>
      <c r="R68" s="203">
        <v>0</v>
      </c>
      <c r="S68" s="203">
        <v>0</v>
      </c>
      <c r="T68" s="203">
        <v>0</v>
      </c>
      <c r="U68" s="203">
        <v>0</v>
      </c>
      <c r="V68" s="203">
        <v>0</v>
      </c>
      <c r="W68" s="203">
        <v>0</v>
      </c>
      <c r="X68" s="203">
        <v>0</v>
      </c>
      <c r="Y68" s="203">
        <v>0</v>
      </c>
      <c r="Z68" s="203">
        <v>0</v>
      </c>
      <c r="AA68" s="203">
        <v>0</v>
      </c>
      <c r="AB68" s="203">
        <v>0</v>
      </c>
      <c r="AC68" s="203">
        <v>2.0499999999999998</v>
      </c>
      <c r="AD68" s="203">
        <v>0</v>
      </c>
      <c r="AE68" s="203">
        <v>0</v>
      </c>
      <c r="AF68" s="203">
        <v>0</v>
      </c>
      <c r="AG68" s="203">
        <v>49.55</v>
      </c>
      <c r="AH68" s="203">
        <v>0</v>
      </c>
      <c r="AI68" s="203">
        <v>49.55</v>
      </c>
      <c r="AJ68" s="203">
        <v>0</v>
      </c>
      <c r="AK68" s="203">
        <v>3.65</v>
      </c>
      <c r="AL68" s="203">
        <v>0</v>
      </c>
      <c r="AM68" s="203">
        <v>0</v>
      </c>
      <c r="AN68" s="203">
        <v>0</v>
      </c>
      <c r="AO68" s="203">
        <v>70.77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0</v>
      </c>
      <c r="E69" s="203">
        <v>0</v>
      </c>
      <c r="F69" s="203">
        <v>0</v>
      </c>
      <c r="G69" s="203">
        <v>0</v>
      </c>
      <c r="H69" s="203">
        <v>0</v>
      </c>
      <c r="I69" s="203">
        <v>0</v>
      </c>
      <c r="J69" s="203">
        <v>0</v>
      </c>
      <c r="K69" s="203">
        <v>0</v>
      </c>
      <c r="L69" s="203">
        <v>0</v>
      </c>
      <c r="M69" s="203">
        <v>0</v>
      </c>
      <c r="N69" s="203">
        <v>0</v>
      </c>
      <c r="O69" s="203">
        <v>0</v>
      </c>
      <c r="P69" s="203">
        <v>0</v>
      </c>
      <c r="Q69" s="203">
        <v>0</v>
      </c>
      <c r="R69" s="203">
        <v>0</v>
      </c>
      <c r="S69" s="203">
        <v>0</v>
      </c>
      <c r="T69" s="203">
        <v>0</v>
      </c>
      <c r="U69" s="203">
        <v>0</v>
      </c>
      <c r="V69" s="203">
        <v>0</v>
      </c>
      <c r="W69" s="203">
        <v>0</v>
      </c>
      <c r="X69" s="203">
        <v>0</v>
      </c>
      <c r="Y69" s="203">
        <v>0</v>
      </c>
      <c r="Z69" s="203">
        <v>0</v>
      </c>
      <c r="AA69" s="203">
        <v>0</v>
      </c>
      <c r="AB69" s="203">
        <v>0</v>
      </c>
      <c r="AC69" s="203">
        <v>2.0499999999999998</v>
      </c>
      <c r="AD69" s="203">
        <v>0</v>
      </c>
      <c r="AE69" s="203">
        <v>0</v>
      </c>
      <c r="AF69" s="203">
        <v>0</v>
      </c>
      <c r="AG69" s="203">
        <v>49.55</v>
      </c>
      <c r="AH69" s="203">
        <v>0</v>
      </c>
      <c r="AI69" s="203">
        <v>49.55</v>
      </c>
      <c r="AJ69" s="203">
        <v>0</v>
      </c>
      <c r="AK69" s="203">
        <v>3.65</v>
      </c>
      <c r="AL69" s="203">
        <v>0</v>
      </c>
      <c r="AM69" s="203">
        <v>0</v>
      </c>
      <c r="AN69" s="203">
        <v>0</v>
      </c>
      <c r="AO69" s="203">
        <v>70.77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0</v>
      </c>
      <c r="E70" s="203">
        <v>0</v>
      </c>
      <c r="F70" s="203">
        <v>0</v>
      </c>
      <c r="G70" s="203">
        <v>0</v>
      </c>
      <c r="H70" s="203">
        <v>0</v>
      </c>
      <c r="I70" s="203">
        <v>0</v>
      </c>
      <c r="J70" s="203">
        <v>0</v>
      </c>
      <c r="K70" s="203">
        <v>0</v>
      </c>
      <c r="L70" s="203">
        <v>0</v>
      </c>
      <c r="M70" s="203">
        <v>0</v>
      </c>
      <c r="N70" s="203">
        <v>0</v>
      </c>
      <c r="O70" s="203">
        <v>0</v>
      </c>
      <c r="P70" s="203">
        <v>0</v>
      </c>
      <c r="Q70" s="203">
        <v>0</v>
      </c>
      <c r="R70" s="203">
        <v>0</v>
      </c>
      <c r="S70" s="203">
        <v>0</v>
      </c>
      <c r="T70" s="203">
        <v>0</v>
      </c>
      <c r="U70" s="203">
        <v>0</v>
      </c>
      <c r="V70" s="203">
        <v>0</v>
      </c>
      <c r="W70" s="203">
        <v>0</v>
      </c>
      <c r="X70" s="203">
        <v>0</v>
      </c>
      <c r="Y70" s="203">
        <v>0</v>
      </c>
      <c r="Z70" s="203">
        <v>0</v>
      </c>
      <c r="AA70" s="203">
        <v>0</v>
      </c>
      <c r="AB70" s="203">
        <v>0</v>
      </c>
      <c r="AC70" s="203">
        <v>2.0499999999999998</v>
      </c>
      <c r="AD70" s="203">
        <v>0</v>
      </c>
      <c r="AE70" s="203">
        <v>0</v>
      </c>
      <c r="AF70" s="203">
        <v>0</v>
      </c>
      <c r="AG70" s="203">
        <v>49.55</v>
      </c>
      <c r="AH70" s="203">
        <v>0</v>
      </c>
      <c r="AI70" s="203">
        <v>49.55</v>
      </c>
      <c r="AJ70" s="203">
        <v>0</v>
      </c>
      <c r="AK70" s="203">
        <v>3.65</v>
      </c>
      <c r="AL70" s="203">
        <v>0</v>
      </c>
      <c r="AM70" s="203">
        <v>0</v>
      </c>
      <c r="AN70" s="203">
        <v>0</v>
      </c>
      <c r="AO70" s="203">
        <v>70.77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0</v>
      </c>
      <c r="E71" s="203">
        <v>0</v>
      </c>
      <c r="F71" s="203">
        <v>0</v>
      </c>
      <c r="G71" s="203">
        <v>0</v>
      </c>
      <c r="H71" s="203">
        <v>0</v>
      </c>
      <c r="I71" s="203">
        <v>0</v>
      </c>
      <c r="J71" s="203">
        <v>0</v>
      </c>
      <c r="K71" s="203">
        <v>0</v>
      </c>
      <c r="L71" s="203">
        <v>0</v>
      </c>
      <c r="M71" s="203">
        <v>0</v>
      </c>
      <c r="N71" s="203">
        <v>0</v>
      </c>
      <c r="O71" s="203">
        <v>0</v>
      </c>
      <c r="P71" s="203">
        <v>0</v>
      </c>
      <c r="Q71" s="203">
        <v>0</v>
      </c>
      <c r="R71" s="203">
        <v>0</v>
      </c>
      <c r="S71" s="203">
        <v>0</v>
      </c>
      <c r="T71" s="203">
        <v>0</v>
      </c>
      <c r="U71" s="203">
        <v>0</v>
      </c>
      <c r="V71" s="203">
        <v>0</v>
      </c>
      <c r="W71" s="203">
        <v>0</v>
      </c>
      <c r="X71" s="203">
        <v>0</v>
      </c>
      <c r="Y71" s="203">
        <v>0</v>
      </c>
      <c r="Z71" s="203">
        <v>0</v>
      </c>
      <c r="AA71" s="203">
        <v>0</v>
      </c>
      <c r="AB71" s="203">
        <v>0</v>
      </c>
      <c r="AC71" s="203">
        <v>2.0499999999999998</v>
      </c>
      <c r="AD71" s="203">
        <v>0</v>
      </c>
      <c r="AE71" s="203">
        <v>0</v>
      </c>
      <c r="AF71" s="203">
        <v>0</v>
      </c>
      <c r="AG71" s="203">
        <v>49.55</v>
      </c>
      <c r="AH71" s="203">
        <v>0</v>
      </c>
      <c r="AI71" s="203">
        <v>49.55</v>
      </c>
      <c r="AJ71" s="203">
        <v>0</v>
      </c>
      <c r="AK71" s="203">
        <v>3.65</v>
      </c>
      <c r="AL71" s="203">
        <v>0</v>
      </c>
      <c r="AM71" s="203">
        <v>0</v>
      </c>
      <c r="AN71" s="203">
        <v>0</v>
      </c>
      <c r="AO71" s="203">
        <v>70.77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0</v>
      </c>
      <c r="E72" s="203">
        <v>0</v>
      </c>
      <c r="F72" s="203">
        <v>0</v>
      </c>
      <c r="G72" s="203">
        <v>0</v>
      </c>
      <c r="H72" s="203">
        <v>0</v>
      </c>
      <c r="I72" s="203">
        <v>0</v>
      </c>
      <c r="J72" s="203">
        <v>0</v>
      </c>
      <c r="K72" s="203">
        <v>0</v>
      </c>
      <c r="L72" s="203">
        <v>0</v>
      </c>
      <c r="M72" s="203">
        <v>0</v>
      </c>
      <c r="N72" s="203">
        <v>0</v>
      </c>
      <c r="O72" s="203">
        <v>0</v>
      </c>
      <c r="P72" s="203">
        <v>0</v>
      </c>
      <c r="Q72" s="203">
        <v>0</v>
      </c>
      <c r="R72" s="203">
        <v>0</v>
      </c>
      <c r="S72" s="203">
        <v>0</v>
      </c>
      <c r="T72" s="203">
        <v>0</v>
      </c>
      <c r="U72" s="203">
        <v>0</v>
      </c>
      <c r="V72" s="203">
        <v>0</v>
      </c>
      <c r="W72" s="203">
        <v>0</v>
      </c>
      <c r="X72" s="203">
        <v>0</v>
      </c>
      <c r="Y72" s="203">
        <v>0</v>
      </c>
      <c r="Z72" s="203">
        <v>0</v>
      </c>
      <c r="AA72" s="203">
        <v>0</v>
      </c>
      <c r="AB72" s="203">
        <v>0</v>
      </c>
      <c r="AC72" s="203">
        <v>2.0499999999999998</v>
      </c>
      <c r="AD72" s="203">
        <v>0</v>
      </c>
      <c r="AE72" s="203">
        <v>0</v>
      </c>
      <c r="AF72" s="203">
        <v>0</v>
      </c>
      <c r="AG72" s="203">
        <v>49.55</v>
      </c>
      <c r="AH72" s="203">
        <v>0</v>
      </c>
      <c r="AI72" s="203">
        <v>49.55</v>
      </c>
      <c r="AJ72" s="203">
        <v>0</v>
      </c>
      <c r="AK72" s="203">
        <v>3.65</v>
      </c>
      <c r="AL72" s="203">
        <v>0</v>
      </c>
      <c r="AM72" s="203">
        <v>0</v>
      </c>
      <c r="AN72" s="203">
        <v>0</v>
      </c>
      <c r="AO72" s="203">
        <v>70.77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0</v>
      </c>
      <c r="E73" s="203">
        <v>0</v>
      </c>
      <c r="F73" s="203">
        <v>0</v>
      </c>
      <c r="G73" s="203">
        <v>0</v>
      </c>
      <c r="H73" s="203">
        <v>0</v>
      </c>
      <c r="I73" s="203">
        <v>0</v>
      </c>
      <c r="J73" s="203">
        <v>0</v>
      </c>
      <c r="K73" s="203">
        <v>0</v>
      </c>
      <c r="L73" s="203">
        <v>0</v>
      </c>
      <c r="M73" s="203">
        <v>0</v>
      </c>
      <c r="N73" s="203">
        <v>0</v>
      </c>
      <c r="O73" s="203">
        <v>0</v>
      </c>
      <c r="P73" s="203">
        <v>0</v>
      </c>
      <c r="Q73" s="203">
        <v>0</v>
      </c>
      <c r="R73" s="203">
        <v>0</v>
      </c>
      <c r="S73" s="203">
        <v>0</v>
      </c>
      <c r="T73" s="203">
        <v>0</v>
      </c>
      <c r="U73" s="203">
        <v>0</v>
      </c>
      <c r="V73" s="203">
        <v>0</v>
      </c>
      <c r="W73" s="203">
        <v>0</v>
      </c>
      <c r="X73" s="203">
        <v>0</v>
      </c>
      <c r="Y73" s="203">
        <v>0</v>
      </c>
      <c r="Z73" s="203">
        <v>0</v>
      </c>
      <c r="AA73" s="203">
        <v>0</v>
      </c>
      <c r="AB73" s="203">
        <v>0</v>
      </c>
      <c r="AC73" s="203">
        <v>2.0499999999999998</v>
      </c>
      <c r="AD73" s="203">
        <v>0</v>
      </c>
      <c r="AE73" s="203">
        <v>0</v>
      </c>
      <c r="AF73" s="203">
        <v>0</v>
      </c>
      <c r="AG73" s="203">
        <v>49.55</v>
      </c>
      <c r="AH73" s="203">
        <v>0</v>
      </c>
      <c r="AI73" s="203">
        <v>49.55</v>
      </c>
      <c r="AJ73" s="203">
        <v>0</v>
      </c>
      <c r="AK73" s="203">
        <v>3.65</v>
      </c>
      <c r="AL73" s="203">
        <v>0</v>
      </c>
      <c r="AM73" s="203">
        <v>0</v>
      </c>
      <c r="AN73" s="203">
        <v>0</v>
      </c>
      <c r="AO73" s="203">
        <v>70.77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0</v>
      </c>
      <c r="E74" s="203">
        <v>0</v>
      </c>
      <c r="F74" s="203">
        <v>0</v>
      </c>
      <c r="G74" s="203">
        <v>0</v>
      </c>
      <c r="H74" s="203">
        <v>0</v>
      </c>
      <c r="I74" s="203">
        <v>0</v>
      </c>
      <c r="J74" s="203">
        <v>0</v>
      </c>
      <c r="K74" s="203">
        <v>0</v>
      </c>
      <c r="L74" s="203">
        <v>0</v>
      </c>
      <c r="M74" s="203">
        <v>0</v>
      </c>
      <c r="N74" s="203">
        <v>0</v>
      </c>
      <c r="O74" s="203">
        <v>0</v>
      </c>
      <c r="P74" s="203">
        <v>0</v>
      </c>
      <c r="Q74" s="203">
        <v>0</v>
      </c>
      <c r="R74" s="203">
        <v>0</v>
      </c>
      <c r="S74" s="203">
        <v>0</v>
      </c>
      <c r="T74" s="203">
        <v>0</v>
      </c>
      <c r="U74" s="203">
        <v>0</v>
      </c>
      <c r="V74" s="203">
        <v>0</v>
      </c>
      <c r="W74" s="203">
        <v>0</v>
      </c>
      <c r="X74" s="203">
        <v>0</v>
      </c>
      <c r="Y74" s="203">
        <v>0</v>
      </c>
      <c r="Z74" s="203">
        <v>0</v>
      </c>
      <c r="AA74" s="203">
        <v>0</v>
      </c>
      <c r="AB74" s="203">
        <v>0</v>
      </c>
      <c r="AC74" s="203">
        <v>2.0499999999999998</v>
      </c>
      <c r="AD74" s="203">
        <v>0</v>
      </c>
      <c r="AE74" s="203">
        <v>0</v>
      </c>
      <c r="AF74" s="203">
        <v>0</v>
      </c>
      <c r="AG74" s="203">
        <v>49.55</v>
      </c>
      <c r="AH74" s="203">
        <v>0</v>
      </c>
      <c r="AI74" s="203">
        <v>49.55</v>
      </c>
      <c r="AJ74" s="203">
        <v>0</v>
      </c>
      <c r="AK74" s="203">
        <v>4.3499999999999996</v>
      </c>
      <c r="AL74" s="203">
        <v>0</v>
      </c>
      <c r="AM74" s="203">
        <v>0</v>
      </c>
      <c r="AN74" s="203">
        <v>0</v>
      </c>
      <c r="AO74" s="203">
        <v>70.77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0</v>
      </c>
      <c r="E75" s="203">
        <v>0</v>
      </c>
      <c r="F75" s="203">
        <v>0</v>
      </c>
      <c r="G75" s="203">
        <v>0</v>
      </c>
      <c r="H75" s="203">
        <v>0</v>
      </c>
      <c r="I75" s="203">
        <v>0</v>
      </c>
      <c r="J75" s="203">
        <v>0</v>
      </c>
      <c r="K75" s="203">
        <v>0</v>
      </c>
      <c r="L75" s="203">
        <v>0</v>
      </c>
      <c r="M75" s="203">
        <v>0</v>
      </c>
      <c r="N75" s="203">
        <v>0</v>
      </c>
      <c r="O75" s="203">
        <v>0</v>
      </c>
      <c r="P75" s="203">
        <v>0</v>
      </c>
      <c r="Q75" s="203">
        <v>0</v>
      </c>
      <c r="R75" s="203">
        <v>0</v>
      </c>
      <c r="S75" s="203">
        <v>0</v>
      </c>
      <c r="T75" s="203">
        <v>0</v>
      </c>
      <c r="U75" s="203">
        <v>0</v>
      </c>
      <c r="V75" s="203">
        <v>0</v>
      </c>
      <c r="W75" s="203">
        <v>0</v>
      </c>
      <c r="X75" s="203">
        <v>0</v>
      </c>
      <c r="Y75" s="203">
        <v>0</v>
      </c>
      <c r="Z75" s="203">
        <v>0</v>
      </c>
      <c r="AA75" s="203">
        <v>0</v>
      </c>
      <c r="AB75" s="203">
        <v>0</v>
      </c>
      <c r="AC75" s="203">
        <v>2.0499999999999998</v>
      </c>
      <c r="AD75" s="203">
        <v>0</v>
      </c>
      <c r="AE75" s="203">
        <v>0</v>
      </c>
      <c r="AF75" s="203">
        <v>0</v>
      </c>
      <c r="AG75" s="203">
        <v>49.55</v>
      </c>
      <c r="AH75" s="203">
        <v>0</v>
      </c>
      <c r="AI75" s="203">
        <v>49.55</v>
      </c>
      <c r="AJ75" s="203">
        <v>0</v>
      </c>
      <c r="AK75" s="203">
        <v>4.3499999999999996</v>
      </c>
      <c r="AL75" s="203">
        <v>0</v>
      </c>
      <c r="AM75" s="203">
        <v>0</v>
      </c>
      <c r="AN75" s="203">
        <v>0</v>
      </c>
      <c r="AO75" s="203">
        <v>71.5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0</v>
      </c>
      <c r="E76" s="203">
        <v>0</v>
      </c>
      <c r="F76" s="203">
        <v>0</v>
      </c>
      <c r="G76" s="203">
        <v>0</v>
      </c>
      <c r="H76" s="203">
        <v>0</v>
      </c>
      <c r="I76" s="203">
        <v>0</v>
      </c>
      <c r="J76" s="203">
        <v>0</v>
      </c>
      <c r="K76" s="203">
        <v>0</v>
      </c>
      <c r="L76" s="203">
        <v>0</v>
      </c>
      <c r="M76" s="203">
        <v>0</v>
      </c>
      <c r="N76" s="203">
        <v>0</v>
      </c>
      <c r="O76" s="203">
        <v>0</v>
      </c>
      <c r="P76" s="203">
        <v>0</v>
      </c>
      <c r="Q76" s="203">
        <v>0</v>
      </c>
      <c r="R76" s="203">
        <v>0</v>
      </c>
      <c r="S76" s="203">
        <v>0</v>
      </c>
      <c r="T76" s="203">
        <v>0</v>
      </c>
      <c r="U76" s="203">
        <v>0</v>
      </c>
      <c r="V76" s="203">
        <v>0</v>
      </c>
      <c r="W76" s="203">
        <v>0</v>
      </c>
      <c r="X76" s="203">
        <v>0</v>
      </c>
      <c r="Y76" s="203">
        <v>0</v>
      </c>
      <c r="Z76" s="203">
        <v>0</v>
      </c>
      <c r="AA76" s="203">
        <v>0</v>
      </c>
      <c r="AB76" s="203">
        <v>0</v>
      </c>
      <c r="AC76" s="203">
        <v>2.0499999999999998</v>
      </c>
      <c r="AD76" s="203">
        <v>0</v>
      </c>
      <c r="AE76" s="203">
        <v>0</v>
      </c>
      <c r="AF76" s="203">
        <v>0</v>
      </c>
      <c r="AG76" s="203">
        <v>49.55</v>
      </c>
      <c r="AH76" s="203">
        <v>0</v>
      </c>
      <c r="AI76" s="203">
        <v>49.55</v>
      </c>
      <c r="AJ76" s="203">
        <v>0</v>
      </c>
      <c r="AK76" s="203">
        <v>4.3499999999999996</v>
      </c>
      <c r="AL76" s="203">
        <v>0</v>
      </c>
      <c r="AM76" s="203">
        <v>0</v>
      </c>
      <c r="AN76" s="203">
        <v>0</v>
      </c>
      <c r="AO76" s="203">
        <v>71.5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0</v>
      </c>
      <c r="E77" s="203">
        <v>0</v>
      </c>
      <c r="F77" s="203">
        <v>0</v>
      </c>
      <c r="G77" s="203">
        <v>0</v>
      </c>
      <c r="H77" s="203">
        <v>0</v>
      </c>
      <c r="I77" s="203">
        <v>0</v>
      </c>
      <c r="J77" s="203">
        <v>0</v>
      </c>
      <c r="K77" s="203">
        <v>0</v>
      </c>
      <c r="L77" s="203">
        <v>0</v>
      </c>
      <c r="M77" s="203">
        <v>0</v>
      </c>
      <c r="N77" s="203">
        <v>0</v>
      </c>
      <c r="O77" s="203">
        <v>0</v>
      </c>
      <c r="P77" s="203">
        <v>0</v>
      </c>
      <c r="Q77" s="203">
        <v>0</v>
      </c>
      <c r="R77" s="203">
        <v>0</v>
      </c>
      <c r="S77" s="203">
        <v>0</v>
      </c>
      <c r="T77" s="203">
        <v>0</v>
      </c>
      <c r="U77" s="203">
        <v>0</v>
      </c>
      <c r="V77" s="203">
        <v>0</v>
      </c>
      <c r="W77" s="203">
        <v>0</v>
      </c>
      <c r="X77" s="203">
        <v>0</v>
      </c>
      <c r="Y77" s="203">
        <v>0</v>
      </c>
      <c r="Z77" s="203">
        <v>0</v>
      </c>
      <c r="AA77" s="203">
        <v>0</v>
      </c>
      <c r="AB77" s="203">
        <v>0</v>
      </c>
      <c r="AC77" s="203">
        <v>2.0499999999999998</v>
      </c>
      <c r="AD77" s="203">
        <v>0</v>
      </c>
      <c r="AE77" s="203">
        <v>0</v>
      </c>
      <c r="AF77" s="203">
        <v>0</v>
      </c>
      <c r="AG77" s="203">
        <v>49.55</v>
      </c>
      <c r="AH77" s="203">
        <v>0</v>
      </c>
      <c r="AI77" s="203">
        <v>49.55</v>
      </c>
      <c r="AJ77" s="203">
        <v>0</v>
      </c>
      <c r="AK77" s="203">
        <v>4.3499999999999996</v>
      </c>
      <c r="AL77" s="203">
        <v>0</v>
      </c>
      <c r="AM77" s="203">
        <v>0</v>
      </c>
      <c r="AN77" s="203">
        <v>0</v>
      </c>
      <c r="AO77" s="203">
        <v>71.5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0</v>
      </c>
      <c r="E78" s="203">
        <v>0</v>
      </c>
      <c r="F78" s="203">
        <v>0</v>
      </c>
      <c r="G78" s="203">
        <v>0</v>
      </c>
      <c r="H78" s="203">
        <v>0</v>
      </c>
      <c r="I78" s="203">
        <v>0</v>
      </c>
      <c r="J78" s="203">
        <v>0</v>
      </c>
      <c r="K78" s="203">
        <v>0</v>
      </c>
      <c r="L78" s="203">
        <v>0</v>
      </c>
      <c r="M78" s="203">
        <v>0</v>
      </c>
      <c r="N78" s="203">
        <v>0</v>
      </c>
      <c r="O78" s="203">
        <v>0</v>
      </c>
      <c r="P78" s="203">
        <v>0</v>
      </c>
      <c r="Q78" s="203">
        <v>0</v>
      </c>
      <c r="R78" s="203">
        <v>0</v>
      </c>
      <c r="S78" s="203">
        <v>0</v>
      </c>
      <c r="T78" s="203">
        <v>0</v>
      </c>
      <c r="U78" s="203">
        <v>0</v>
      </c>
      <c r="V78" s="203">
        <v>0</v>
      </c>
      <c r="W78" s="203">
        <v>0</v>
      </c>
      <c r="X78" s="203">
        <v>0</v>
      </c>
      <c r="Y78" s="203">
        <v>0</v>
      </c>
      <c r="Z78" s="203">
        <v>0</v>
      </c>
      <c r="AA78" s="203">
        <v>0</v>
      </c>
      <c r="AB78" s="203">
        <v>0</v>
      </c>
      <c r="AC78" s="203">
        <v>2.0499999999999998</v>
      </c>
      <c r="AD78" s="203">
        <v>0</v>
      </c>
      <c r="AE78" s="203">
        <v>0</v>
      </c>
      <c r="AF78" s="203">
        <v>0</v>
      </c>
      <c r="AG78" s="203">
        <v>49.55</v>
      </c>
      <c r="AH78" s="203">
        <v>0</v>
      </c>
      <c r="AI78" s="203">
        <v>49.55</v>
      </c>
      <c r="AJ78" s="203">
        <v>0</v>
      </c>
      <c r="AK78" s="203">
        <v>4.3499999999999996</v>
      </c>
      <c r="AL78" s="203">
        <v>0</v>
      </c>
      <c r="AM78" s="203">
        <v>0</v>
      </c>
      <c r="AN78" s="203">
        <v>0</v>
      </c>
      <c r="AO78" s="203">
        <v>71.5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0</v>
      </c>
      <c r="E79" s="203">
        <v>0</v>
      </c>
      <c r="F79" s="203">
        <v>0</v>
      </c>
      <c r="G79" s="203">
        <v>0</v>
      </c>
      <c r="H79" s="203">
        <v>0</v>
      </c>
      <c r="I79" s="203">
        <v>0</v>
      </c>
      <c r="J79" s="203">
        <v>0</v>
      </c>
      <c r="K79" s="203">
        <v>0</v>
      </c>
      <c r="L79" s="203">
        <v>0</v>
      </c>
      <c r="M79" s="203">
        <v>0</v>
      </c>
      <c r="N79" s="203">
        <v>0</v>
      </c>
      <c r="O79" s="203">
        <v>0</v>
      </c>
      <c r="P79" s="203">
        <v>0</v>
      </c>
      <c r="Q79" s="203">
        <v>0</v>
      </c>
      <c r="R79" s="203">
        <v>0</v>
      </c>
      <c r="S79" s="203">
        <v>0</v>
      </c>
      <c r="T79" s="203">
        <v>0</v>
      </c>
      <c r="U79" s="203">
        <v>0</v>
      </c>
      <c r="V79" s="203">
        <v>0</v>
      </c>
      <c r="W79" s="203">
        <v>0</v>
      </c>
      <c r="X79" s="203">
        <v>0</v>
      </c>
      <c r="Y79" s="203">
        <v>0</v>
      </c>
      <c r="Z79" s="203">
        <v>0</v>
      </c>
      <c r="AA79" s="203">
        <v>0</v>
      </c>
      <c r="AB79" s="203">
        <v>0</v>
      </c>
      <c r="AC79" s="203">
        <v>2</v>
      </c>
      <c r="AD79" s="203">
        <v>0</v>
      </c>
      <c r="AE79" s="203">
        <v>0</v>
      </c>
      <c r="AF79" s="203">
        <v>0</v>
      </c>
      <c r="AG79" s="203">
        <v>49.55</v>
      </c>
      <c r="AH79" s="203">
        <v>0</v>
      </c>
      <c r="AI79" s="203">
        <v>49.55</v>
      </c>
      <c r="AJ79" s="203">
        <v>0</v>
      </c>
      <c r="AK79" s="203">
        <v>4.3499999999999996</v>
      </c>
      <c r="AL79" s="203">
        <v>0</v>
      </c>
      <c r="AM79" s="203">
        <v>0</v>
      </c>
      <c r="AN79" s="203">
        <v>0</v>
      </c>
      <c r="AO79" s="203">
        <v>71.5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0</v>
      </c>
      <c r="E80" s="203">
        <v>0</v>
      </c>
      <c r="F80" s="203">
        <v>0</v>
      </c>
      <c r="G80" s="203">
        <v>0</v>
      </c>
      <c r="H80" s="203">
        <v>0</v>
      </c>
      <c r="I80" s="203">
        <v>0</v>
      </c>
      <c r="J80" s="203">
        <v>0</v>
      </c>
      <c r="K80" s="203">
        <v>0</v>
      </c>
      <c r="L80" s="203">
        <v>0</v>
      </c>
      <c r="M80" s="203">
        <v>0</v>
      </c>
      <c r="N80" s="203">
        <v>0</v>
      </c>
      <c r="O80" s="203">
        <v>0</v>
      </c>
      <c r="P80" s="203">
        <v>0</v>
      </c>
      <c r="Q80" s="203">
        <v>0</v>
      </c>
      <c r="R80" s="203">
        <v>0</v>
      </c>
      <c r="S80" s="203">
        <v>0</v>
      </c>
      <c r="T80" s="203">
        <v>0</v>
      </c>
      <c r="U80" s="203">
        <v>0</v>
      </c>
      <c r="V80" s="203">
        <v>0</v>
      </c>
      <c r="W80" s="203">
        <v>0</v>
      </c>
      <c r="X80" s="203">
        <v>0</v>
      </c>
      <c r="Y80" s="203">
        <v>0</v>
      </c>
      <c r="Z80" s="203">
        <v>0</v>
      </c>
      <c r="AA80" s="203">
        <v>0</v>
      </c>
      <c r="AB80" s="203">
        <v>0</v>
      </c>
      <c r="AC80" s="203">
        <v>2</v>
      </c>
      <c r="AD80" s="203">
        <v>0</v>
      </c>
      <c r="AE80" s="203">
        <v>0</v>
      </c>
      <c r="AF80" s="203">
        <v>0</v>
      </c>
      <c r="AG80" s="203">
        <v>49.55</v>
      </c>
      <c r="AH80" s="203">
        <v>0</v>
      </c>
      <c r="AI80" s="203">
        <v>49.55</v>
      </c>
      <c r="AJ80" s="203">
        <v>0</v>
      </c>
      <c r="AK80" s="203">
        <v>4.3499999999999996</v>
      </c>
      <c r="AL80" s="203">
        <v>0</v>
      </c>
      <c r="AM80" s="203">
        <v>0</v>
      </c>
      <c r="AN80" s="203">
        <v>0</v>
      </c>
      <c r="AO80" s="203">
        <v>71.5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0</v>
      </c>
      <c r="E81" s="203">
        <v>0</v>
      </c>
      <c r="F81" s="203">
        <v>0</v>
      </c>
      <c r="G81" s="203">
        <v>0</v>
      </c>
      <c r="H81" s="203">
        <v>0</v>
      </c>
      <c r="I81" s="203">
        <v>0</v>
      </c>
      <c r="J81" s="203">
        <v>0</v>
      </c>
      <c r="K81" s="203">
        <v>0</v>
      </c>
      <c r="L81" s="203">
        <v>0</v>
      </c>
      <c r="M81" s="203">
        <v>0</v>
      </c>
      <c r="N81" s="203">
        <v>0</v>
      </c>
      <c r="O81" s="203">
        <v>0</v>
      </c>
      <c r="P81" s="203">
        <v>0</v>
      </c>
      <c r="Q81" s="203">
        <v>0</v>
      </c>
      <c r="R81" s="203">
        <v>0</v>
      </c>
      <c r="S81" s="203">
        <v>0</v>
      </c>
      <c r="T81" s="203">
        <v>0</v>
      </c>
      <c r="U81" s="203">
        <v>0</v>
      </c>
      <c r="V81" s="203">
        <v>0</v>
      </c>
      <c r="W81" s="203">
        <v>0</v>
      </c>
      <c r="X81" s="203">
        <v>0</v>
      </c>
      <c r="Y81" s="203">
        <v>0</v>
      </c>
      <c r="Z81" s="203">
        <v>0</v>
      </c>
      <c r="AA81" s="203">
        <v>0</v>
      </c>
      <c r="AB81" s="203">
        <v>0</v>
      </c>
      <c r="AC81" s="203">
        <v>2</v>
      </c>
      <c r="AD81" s="203">
        <v>0</v>
      </c>
      <c r="AE81" s="203">
        <v>0</v>
      </c>
      <c r="AF81" s="203">
        <v>0</v>
      </c>
      <c r="AG81" s="203">
        <v>49.55</v>
      </c>
      <c r="AH81" s="203">
        <v>0</v>
      </c>
      <c r="AI81" s="203">
        <v>49.55</v>
      </c>
      <c r="AJ81" s="203">
        <v>0</v>
      </c>
      <c r="AK81" s="203">
        <v>4.3499999999999996</v>
      </c>
      <c r="AL81" s="203">
        <v>0</v>
      </c>
      <c r="AM81" s="203">
        <v>0</v>
      </c>
      <c r="AN81" s="203">
        <v>0</v>
      </c>
      <c r="AO81" s="203">
        <v>71.5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0</v>
      </c>
      <c r="E82" s="203">
        <v>0</v>
      </c>
      <c r="F82" s="203">
        <v>0</v>
      </c>
      <c r="G82" s="203">
        <v>0</v>
      </c>
      <c r="H82" s="203">
        <v>0</v>
      </c>
      <c r="I82" s="203">
        <v>0</v>
      </c>
      <c r="J82" s="203">
        <v>0</v>
      </c>
      <c r="K82" s="203">
        <v>0</v>
      </c>
      <c r="L82" s="203">
        <v>0</v>
      </c>
      <c r="M82" s="203">
        <v>0</v>
      </c>
      <c r="N82" s="203">
        <v>0</v>
      </c>
      <c r="O82" s="203">
        <v>0</v>
      </c>
      <c r="P82" s="203">
        <v>0</v>
      </c>
      <c r="Q82" s="203">
        <v>0</v>
      </c>
      <c r="R82" s="203">
        <v>0</v>
      </c>
      <c r="S82" s="203">
        <v>0</v>
      </c>
      <c r="T82" s="203">
        <v>0</v>
      </c>
      <c r="U82" s="203">
        <v>0</v>
      </c>
      <c r="V82" s="203">
        <v>0</v>
      </c>
      <c r="W82" s="203">
        <v>0</v>
      </c>
      <c r="X82" s="203">
        <v>0</v>
      </c>
      <c r="Y82" s="203">
        <v>0</v>
      </c>
      <c r="Z82" s="203">
        <v>0</v>
      </c>
      <c r="AA82" s="203">
        <v>0</v>
      </c>
      <c r="AB82" s="203">
        <v>0</v>
      </c>
      <c r="AC82" s="203">
        <v>2</v>
      </c>
      <c r="AD82" s="203">
        <v>0</v>
      </c>
      <c r="AE82" s="203">
        <v>0</v>
      </c>
      <c r="AF82" s="203">
        <v>0</v>
      </c>
      <c r="AG82" s="203">
        <v>49.55</v>
      </c>
      <c r="AH82" s="203">
        <v>0</v>
      </c>
      <c r="AI82" s="203">
        <v>49.55</v>
      </c>
      <c r="AJ82" s="203">
        <v>0</v>
      </c>
      <c r="AK82" s="203">
        <v>4.3499999999999996</v>
      </c>
      <c r="AL82" s="203">
        <v>0</v>
      </c>
      <c r="AM82" s="203">
        <v>0</v>
      </c>
      <c r="AN82" s="203">
        <v>0</v>
      </c>
      <c r="AO82" s="203">
        <v>71.5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0</v>
      </c>
      <c r="E83" s="203">
        <v>0</v>
      </c>
      <c r="F83" s="203">
        <v>0</v>
      </c>
      <c r="G83" s="203">
        <v>0</v>
      </c>
      <c r="H83" s="203">
        <v>0</v>
      </c>
      <c r="I83" s="203">
        <v>0</v>
      </c>
      <c r="J83" s="203">
        <v>0</v>
      </c>
      <c r="K83" s="203">
        <v>0</v>
      </c>
      <c r="L83" s="203">
        <v>0</v>
      </c>
      <c r="M83" s="203">
        <v>0</v>
      </c>
      <c r="N83" s="203">
        <v>0</v>
      </c>
      <c r="O83" s="203">
        <v>0</v>
      </c>
      <c r="P83" s="203">
        <v>0</v>
      </c>
      <c r="Q83" s="203">
        <v>0</v>
      </c>
      <c r="R83" s="203">
        <v>0</v>
      </c>
      <c r="S83" s="203">
        <v>0</v>
      </c>
      <c r="T83" s="203">
        <v>0</v>
      </c>
      <c r="U83" s="203">
        <v>0</v>
      </c>
      <c r="V83" s="203">
        <v>0</v>
      </c>
      <c r="W83" s="203">
        <v>0</v>
      </c>
      <c r="X83" s="203">
        <v>0</v>
      </c>
      <c r="Y83" s="203">
        <v>0</v>
      </c>
      <c r="Z83" s="203">
        <v>0</v>
      </c>
      <c r="AA83" s="203">
        <v>0</v>
      </c>
      <c r="AB83" s="203">
        <v>0</v>
      </c>
      <c r="AC83" s="203">
        <v>2</v>
      </c>
      <c r="AD83" s="203">
        <v>0</v>
      </c>
      <c r="AE83" s="203">
        <v>0</v>
      </c>
      <c r="AF83" s="203">
        <v>0</v>
      </c>
      <c r="AG83" s="203">
        <v>49.55</v>
      </c>
      <c r="AH83" s="203">
        <v>0</v>
      </c>
      <c r="AI83" s="203">
        <v>49.55</v>
      </c>
      <c r="AJ83" s="203">
        <v>0</v>
      </c>
      <c r="AK83" s="203">
        <v>4.3499999999999996</v>
      </c>
      <c r="AL83" s="203">
        <v>0</v>
      </c>
      <c r="AM83" s="203">
        <v>0</v>
      </c>
      <c r="AN83" s="203">
        <v>0</v>
      </c>
      <c r="AO83" s="203">
        <v>71.5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0</v>
      </c>
      <c r="E84" s="203">
        <v>0</v>
      </c>
      <c r="F84" s="203">
        <v>0</v>
      </c>
      <c r="G84" s="203">
        <v>0</v>
      </c>
      <c r="H84" s="203">
        <v>0</v>
      </c>
      <c r="I84" s="203">
        <v>0</v>
      </c>
      <c r="J84" s="203">
        <v>0</v>
      </c>
      <c r="K84" s="203">
        <v>0</v>
      </c>
      <c r="L84" s="203">
        <v>0</v>
      </c>
      <c r="M84" s="203">
        <v>0</v>
      </c>
      <c r="N84" s="203">
        <v>0</v>
      </c>
      <c r="O84" s="203">
        <v>0</v>
      </c>
      <c r="P84" s="203">
        <v>0</v>
      </c>
      <c r="Q84" s="203">
        <v>0</v>
      </c>
      <c r="R84" s="203">
        <v>0</v>
      </c>
      <c r="S84" s="203">
        <v>0</v>
      </c>
      <c r="T84" s="203">
        <v>0</v>
      </c>
      <c r="U84" s="203">
        <v>0</v>
      </c>
      <c r="V84" s="203">
        <v>0</v>
      </c>
      <c r="W84" s="203">
        <v>0</v>
      </c>
      <c r="X84" s="203">
        <v>0</v>
      </c>
      <c r="Y84" s="203">
        <v>0</v>
      </c>
      <c r="Z84" s="203">
        <v>0</v>
      </c>
      <c r="AA84" s="203">
        <v>0</v>
      </c>
      <c r="AB84" s="203">
        <v>0</v>
      </c>
      <c r="AC84" s="203">
        <v>2</v>
      </c>
      <c r="AD84" s="203">
        <v>0</v>
      </c>
      <c r="AE84" s="203">
        <v>0</v>
      </c>
      <c r="AF84" s="203">
        <v>0</v>
      </c>
      <c r="AG84" s="203">
        <v>49.55</v>
      </c>
      <c r="AH84" s="203">
        <v>0</v>
      </c>
      <c r="AI84" s="203">
        <v>49.55</v>
      </c>
      <c r="AJ84" s="203">
        <v>0</v>
      </c>
      <c r="AK84" s="203">
        <v>4.3499999999999996</v>
      </c>
      <c r="AL84" s="203">
        <v>0</v>
      </c>
      <c r="AM84" s="203">
        <v>0</v>
      </c>
      <c r="AN84" s="203">
        <v>0</v>
      </c>
      <c r="AO84" s="203">
        <v>71.5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0</v>
      </c>
      <c r="E85" s="203">
        <v>0</v>
      </c>
      <c r="F85" s="203">
        <v>0</v>
      </c>
      <c r="G85" s="203">
        <v>0</v>
      </c>
      <c r="H85" s="203">
        <v>0</v>
      </c>
      <c r="I85" s="203">
        <v>0</v>
      </c>
      <c r="J85" s="203">
        <v>0</v>
      </c>
      <c r="K85" s="203">
        <v>0</v>
      </c>
      <c r="L85" s="203">
        <v>0</v>
      </c>
      <c r="M85" s="203">
        <v>0</v>
      </c>
      <c r="N85" s="203">
        <v>0</v>
      </c>
      <c r="O85" s="203">
        <v>0</v>
      </c>
      <c r="P85" s="203">
        <v>0</v>
      </c>
      <c r="Q85" s="203">
        <v>0</v>
      </c>
      <c r="R85" s="203">
        <v>0</v>
      </c>
      <c r="S85" s="203">
        <v>0</v>
      </c>
      <c r="T85" s="203">
        <v>0</v>
      </c>
      <c r="U85" s="203">
        <v>0</v>
      </c>
      <c r="V85" s="203">
        <v>0</v>
      </c>
      <c r="W85" s="203">
        <v>0</v>
      </c>
      <c r="X85" s="203">
        <v>0</v>
      </c>
      <c r="Y85" s="203">
        <v>0</v>
      </c>
      <c r="Z85" s="203">
        <v>0</v>
      </c>
      <c r="AA85" s="203">
        <v>0</v>
      </c>
      <c r="AB85" s="203">
        <v>0</v>
      </c>
      <c r="AC85" s="203">
        <v>2</v>
      </c>
      <c r="AD85" s="203">
        <v>0</v>
      </c>
      <c r="AE85" s="203">
        <v>0</v>
      </c>
      <c r="AF85" s="203">
        <v>0</v>
      </c>
      <c r="AG85" s="203">
        <v>49.55</v>
      </c>
      <c r="AH85" s="203">
        <v>0</v>
      </c>
      <c r="AI85" s="203">
        <v>49.55</v>
      </c>
      <c r="AJ85" s="203">
        <v>0</v>
      </c>
      <c r="AK85" s="203">
        <v>4.6399999999999997</v>
      </c>
      <c r="AL85" s="203">
        <v>0</v>
      </c>
      <c r="AM85" s="203">
        <v>0</v>
      </c>
      <c r="AN85" s="203">
        <v>0</v>
      </c>
      <c r="AO85" s="203">
        <v>71.5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0</v>
      </c>
      <c r="E86" s="203">
        <v>0</v>
      </c>
      <c r="F86" s="203">
        <v>0</v>
      </c>
      <c r="G86" s="203">
        <v>0</v>
      </c>
      <c r="H86" s="203">
        <v>0</v>
      </c>
      <c r="I86" s="203">
        <v>0</v>
      </c>
      <c r="J86" s="203">
        <v>0</v>
      </c>
      <c r="K86" s="203">
        <v>0</v>
      </c>
      <c r="L86" s="203">
        <v>0</v>
      </c>
      <c r="M86" s="203">
        <v>0</v>
      </c>
      <c r="N86" s="203">
        <v>0</v>
      </c>
      <c r="O86" s="203">
        <v>0</v>
      </c>
      <c r="P86" s="203">
        <v>0</v>
      </c>
      <c r="Q86" s="203">
        <v>0</v>
      </c>
      <c r="R86" s="203">
        <v>0</v>
      </c>
      <c r="S86" s="203">
        <v>0</v>
      </c>
      <c r="T86" s="203">
        <v>0</v>
      </c>
      <c r="U86" s="203">
        <v>0</v>
      </c>
      <c r="V86" s="203">
        <v>0</v>
      </c>
      <c r="W86" s="203">
        <v>0</v>
      </c>
      <c r="X86" s="203">
        <v>0</v>
      </c>
      <c r="Y86" s="203">
        <v>0</v>
      </c>
      <c r="Z86" s="203">
        <v>0</v>
      </c>
      <c r="AA86" s="203">
        <v>0</v>
      </c>
      <c r="AB86" s="203">
        <v>0</v>
      </c>
      <c r="AC86" s="203">
        <v>2</v>
      </c>
      <c r="AD86" s="203">
        <v>0</v>
      </c>
      <c r="AE86" s="203">
        <v>0</v>
      </c>
      <c r="AF86" s="203">
        <v>0</v>
      </c>
      <c r="AG86" s="203">
        <v>49.55</v>
      </c>
      <c r="AH86" s="203">
        <v>0</v>
      </c>
      <c r="AI86" s="203">
        <v>49.55</v>
      </c>
      <c r="AJ86" s="203">
        <v>0</v>
      </c>
      <c r="AK86" s="203">
        <v>4.6399999999999997</v>
      </c>
      <c r="AL86" s="203">
        <v>0</v>
      </c>
      <c r="AM86" s="203">
        <v>0</v>
      </c>
      <c r="AN86" s="203">
        <v>0</v>
      </c>
      <c r="AO86" s="203">
        <v>71.5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0</v>
      </c>
      <c r="E87" s="203">
        <v>0</v>
      </c>
      <c r="F87" s="203">
        <v>0</v>
      </c>
      <c r="G87" s="203">
        <v>0</v>
      </c>
      <c r="H87" s="203">
        <v>0</v>
      </c>
      <c r="I87" s="203">
        <v>0</v>
      </c>
      <c r="J87" s="203">
        <v>0</v>
      </c>
      <c r="K87" s="203">
        <v>0</v>
      </c>
      <c r="L87" s="203">
        <v>0</v>
      </c>
      <c r="M87" s="203">
        <v>0</v>
      </c>
      <c r="N87" s="203">
        <v>0</v>
      </c>
      <c r="O87" s="203">
        <v>0</v>
      </c>
      <c r="P87" s="203">
        <v>0</v>
      </c>
      <c r="Q87" s="203">
        <v>0</v>
      </c>
      <c r="R87" s="203">
        <v>0</v>
      </c>
      <c r="S87" s="203">
        <v>0</v>
      </c>
      <c r="T87" s="203">
        <v>0</v>
      </c>
      <c r="U87" s="203">
        <v>0</v>
      </c>
      <c r="V87" s="203">
        <v>0</v>
      </c>
      <c r="W87" s="203">
        <v>0</v>
      </c>
      <c r="X87" s="203">
        <v>0</v>
      </c>
      <c r="Y87" s="203">
        <v>0</v>
      </c>
      <c r="Z87" s="203">
        <v>0</v>
      </c>
      <c r="AA87" s="203">
        <v>0</v>
      </c>
      <c r="AB87" s="203">
        <v>0</v>
      </c>
      <c r="AC87" s="203">
        <v>2</v>
      </c>
      <c r="AD87" s="203">
        <v>0</v>
      </c>
      <c r="AE87" s="203">
        <v>0</v>
      </c>
      <c r="AF87" s="203">
        <v>0</v>
      </c>
      <c r="AG87" s="203">
        <v>49.55</v>
      </c>
      <c r="AH87" s="203">
        <v>0</v>
      </c>
      <c r="AI87" s="203">
        <v>49.55</v>
      </c>
      <c r="AJ87" s="203">
        <v>0</v>
      </c>
      <c r="AK87" s="203">
        <v>4.3499999999999996</v>
      </c>
      <c r="AL87" s="203">
        <v>0</v>
      </c>
      <c r="AM87" s="203">
        <v>0</v>
      </c>
      <c r="AN87" s="203">
        <v>0</v>
      </c>
      <c r="AO87" s="203">
        <v>71.5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0</v>
      </c>
      <c r="E88" s="203">
        <v>0</v>
      </c>
      <c r="F88" s="203">
        <v>0</v>
      </c>
      <c r="G88" s="203">
        <v>0</v>
      </c>
      <c r="H88" s="203">
        <v>0</v>
      </c>
      <c r="I88" s="203">
        <v>0</v>
      </c>
      <c r="J88" s="203">
        <v>0</v>
      </c>
      <c r="K88" s="203">
        <v>0</v>
      </c>
      <c r="L88" s="203">
        <v>0</v>
      </c>
      <c r="M88" s="203">
        <v>0</v>
      </c>
      <c r="N88" s="203">
        <v>0</v>
      </c>
      <c r="O88" s="203">
        <v>0</v>
      </c>
      <c r="P88" s="203">
        <v>0</v>
      </c>
      <c r="Q88" s="203">
        <v>0</v>
      </c>
      <c r="R88" s="203">
        <v>0</v>
      </c>
      <c r="S88" s="203">
        <v>0</v>
      </c>
      <c r="T88" s="203">
        <v>0</v>
      </c>
      <c r="U88" s="203">
        <v>0</v>
      </c>
      <c r="V88" s="203">
        <v>0</v>
      </c>
      <c r="W88" s="203">
        <v>0</v>
      </c>
      <c r="X88" s="203">
        <v>0</v>
      </c>
      <c r="Y88" s="203">
        <v>0</v>
      </c>
      <c r="Z88" s="203">
        <v>0</v>
      </c>
      <c r="AA88" s="203">
        <v>0</v>
      </c>
      <c r="AB88" s="203">
        <v>0</v>
      </c>
      <c r="AC88" s="203">
        <v>2</v>
      </c>
      <c r="AD88" s="203">
        <v>0</v>
      </c>
      <c r="AE88" s="203">
        <v>0</v>
      </c>
      <c r="AF88" s="203">
        <v>0</v>
      </c>
      <c r="AG88" s="203">
        <v>49.55</v>
      </c>
      <c r="AH88" s="203">
        <v>0</v>
      </c>
      <c r="AI88" s="203">
        <v>49.55</v>
      </c>
      <c r="AJ88" s="203">
        <v>0</v>
      </c>
      <c r="AK88" s="203">
        <v>4.3499999999999996</v>
      </c>
      <c r="AL88" s="203">
        <v>0</v>
      </c>
      <c r="AM88" s="203">
        <v>0</v>
      </c>
      <c r="AN88" s="203">
        <v>0</v>
      </c>
      <c r="AO88" s="203">
        <v>71.5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0</v>
      </c>
      <c r="E89" s="203">
        <v>0</v>
      </c>
      <c r="F89" s="203">
        <v>0</v>
      </c>
      <c r="G89" s="203">
        <v>0</v>
      </c>
      <c r="H89" s="203">
        <v>0</v>
      </c>
      <c r="I89" s="203">
        <v>0</v>
      </c>
      <c r="J89" s="203">
        <v>0</v>
      </c>
      <c r="K89" s="203">
        <v>0</v>
      </c>
      <c r="L89" s="203">
        <v>0</v>
      </c>
      <c r="M89" s="203">
        <v>0</v>
      </c>
      <c r="N89" s="203">
        <v>0</v>
      </c>
      <c r="O89" s="203">
        <v>0</v>
      </c>
      <c r="P89" s="203">
        <v>0</v>
      </c>
      <c r="Q89" s="203">
        <v>0</v>
      </c>
      <c r="R89" s="203">
        <v>0</v>
      </c>
      <c r="S89" s="203">
        <v>0</v>
      </c>
      <c r="T89" s="203">
        <v>0</v>
      </c>
      <c r="U89" s="203">
        <v>0</v>
      </c>
      <c r="V89" s="203">
        <v>0</v>
      </c>
      <c r="W89" s="203">
        <v>0</v>
      </c>
      <c r="X89" s="203">
        <v>0</v>
      </c>
      <c r="Y89" s="203">
        <v>0</v>
      </c>
      <c r="Z89" s="203">
        <v>0</v>
      </c>
      <c r="AA89" s="203">
        <v>0</v>
      </c>
      <c r="AB89" s="203">
        <v>0</v>
      </c>
      <c r="AC89" s="203">
        <v>2</v>
      </c>
      <c r="AD89" s="203">
        <v>0</v>
      </c>
      <c r="AE89" s="203">
        <v>0</v>
      </c>
      <c r="AF89" s="203">
        <v>0</v>
      </c>
      <c r="AG89" s="203">
        <v>49.55</v>
      </c>
      <c r="AH89" s="203">
        <v>0</v>
      </c>
      <c r="AI89" s="203">
        <v>49.55</v>
      </c>
      <c r="AJ89" s="203">
        <v>0</v>
      </c>
      <c r="AK89" s="203">
        <v>4.6399999999999997</v>
      </c>
      <c r="AL89" s="203">
        <v>0</v>
      </c>
      <c r="AM89" s="203">
        <v>0</v>
      </c>
      <c r="AN89" s="203">
        <v>0</v>
      </c>
      <c r="AO89" s="203">
        <v>71.5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0</v>
      </c>
      <c r="E90" s="203">
        <v>0</v>
      </c>
      <c r="F90" s="203">
        <v>0</v>
      </c>
      <c r="G90" s="203">
        <v>0</v>
      </c>
      <c r="H90" s="203">
        <v>0</v>
      </c>
      <c r="I90" s="203">
        <v>0</v>
      </c>
      <c r="J90" s="203">
        <v>0</v>
      </c>
      <c r="K90" s="203">
        <v>0</v>
      </c>
      <c r="L90" s="203">
        <v>0</v>
      </c>
      <c r="M90" s="203">
        <v>0</v>
      </c>
      <c r="N90" s="203">
        <v>0</v>
      </c>
      <c r="O90" s="203">
        <v>0</v>
      </c>
      <c r="P90" s="203">
        <v>0</v>
      </c>
      <c r="Q90" s="203">
        <v>0</v>
      </c>
      <c r="R90" s="203">
        <v>0</v>
      </c>
      <c r="S90" s="203">
        <v>0</v>
      </c>
      <c r="T90" s="203">
        <v>0</v>
      </c>
      <c r="U90" s="203">
        <v>0</v>
      </c>
      <c r="V90" s="203">
        <v>0</v>
      </c>
      <c r="W90" s="203">
        <v>0</v>
      </c>
      <c r="X90" s="203">
        <v>0</v>
      </c>
      <c r="Y90" s="203">
        <v>0</v>
      </c>
      <c r="Z90" s="203">
        <v>0</v>
      </c>
      <c r="AA90" s="203">
        <v>0</v>
      </c>
      <c r="AB90" s="203">
        <v>0</v>
      </c>
      <c r="AC90" s="203">
        <v>2</v>
      </c>
      <c r="AD90" s="203">
        <v>0</v>
      </c>
      <c r="AE90" s="203">
        <v>0</v>
      </c>
      <c r="AF90" s="203">
        <v>0</v>
      </c>
      <c r="AG90" s="203">
        <v>49.55</v>
      </c>
      <c r="AH90" s="203">
        <v>0</v>
      </c>
      <c r="AI90" s="203">
        <v>49.55</v>
      </c>
      <c r="AJ90" s="203">
        <v>0</v>
      </c>
      <c r="AK90" s="203">
        <v>4.6399999999999997</v>
      </c>
      <c r="AL90" s="203">
        <v>0</v>
      </c>
      <c r="AM90" s="203">
        <v>0</v>
      </c>
      <c r="AN90" s="203">
        <v>0</v>
      </c>
      <c r="AO90" s="203">
        <v>71.5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0</v>
      </c>
      <c r="E91" s="203">
        <v>0</v>
      </c>
      <c r="F91" s="203">
        <v>0</v>
      </c>
      <c r="G91" s="203">
        <v>0</v>
      </c>
      <c r="H91" s="203">
        <v>0</v>
      </c>
      <c r="I91" s="203">
        <v>0</v>
      </c>
      <c r="J91" s="203">
        <v>0</v>
      </c>
      <c r="K91" s="203">
        <v>0</v>
      </c>
      <c r="L91" s="203">
        <v>0</v>
      </c>
      <c r="M91" s="203">
        <v>0</v>
      </c>
      <c r="N91" s="203">
        <v>0</v>
      </c>
      <c r="O91" s="203">
        <v>0</v>
      </c>
      <c r="P91" s="203">
        <v>0</v>
      </c>
      <c r="Q91" s="203">
        <v>0</v>
      </c>
      <c r="R91" s="203">
        <v>0</v>
      </c>
      <c r="S91" s="203">
        <v>0</v>
      </c>
      <c r="T91" s="203">
        <v>0</v>
      </c>
      <c r="U91" s="203">
        <v>0</v>
      </c>
      <c r="V91" s="203">
        <v>0</v>
      </c>
      <c r="W91" s="203">
        <v>0</v>
      </c>
      <c r="X91" s="203">
        <v>0</v>
      </c>
      <c r="Y91" s="203">
        <v>0</v>
      </c>
      <c r="Z91" s="203">
        <v>0</v>
      </c>
      <c r="AA91" s="203">
        <v>0</v>
      </c>
      <c r="AB91" s="203">
        <v>0</v>
      </c>
      <c r="AC91" s="203">
        <v>1.95</v>
      </c>
      <c r="AD91" s="203">
        <v>0</v>
      </c>
      <c r="AE91" s="203">
        <v>0</v>
      </c>
      <c r="AF91" s="203">
        <v>0</v>
      </c>
      <c r="AG91" s="203">
        <v>49.55</v>
      </c>
      <c r="AH91" s="203">
        <v>0</v>
      </c>
      <c r="AI91" s="203">
        <v>49.55</v>
      </c>
      <c r="AJ91" s="203">
        <v>0</v>
      </c>
      <c r="AK91" s="203">
        <v>4.6399999999999997</v>
      </c>
      <c r="AL91" s="203">
        <v>0</v>
      </c>
      <c r="AM91" s="203">
        <v>0</v>
      </c>
      <c r="AN91" s="203">
        <v>0</v>
      </c>
      <c r="AO91" s="203">
        <v>71.5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0</v>
      </c>
      <c r="E92" s="203">
        <v>0</v>
      </c>
      <c r="F92" s="203">
        <v>0</v>
      </c>
      <c r="G92" s="203">
        <v>0</v>
      </c>
      <c r="H92" s="203">
        <v>0</v>
      </c>
      <c r="I92" s="203">
        <v>0</v>
      </c>
      <c r="J92" s="203">
        <v>0</v>
      </c>
      <c r="K92" s="203">
        <v>0</v>
      </c>
      <c r="L92" s="203">
        <v>0</v>
      </c>
      <c r="M92" s="203">
        <v>0</v>
      </c>
      <c r="N92" s="203">
        <v>0</v>
      </c>
      <c r="O92" s="203">
        <v>0</v>
      </c>
      <c r="P92" s="203">
        <v>0</v>
      </c>
      <c r="Q92" s="203">
        <v>0</v>
      </c>
      <c r="R92" s="203">
        <v>0</v>
      </c>
      <c r="S92" s="203">
        <v>0</v>
      </c>
      <c r="T92" s="203">
        <v>0</v>
      </c>
      <c r="U92" s="203">
        <v>0</v>
      </c>
      <c r="V92" s="203">
        <v>0</v>
      </c>
      <c r="W92" s="203">
        <v>0</v>
      </c>
      <c r="X92" s="203">
        <v>0</v>
      </c>
      <c r="Y92" s="203">
        <v>0</v>
      </c>
      <c r="Z92" s="203">
        <v>0</v>
      </c>
      <c r="AA92" s="203">
        <v>0</v>
      </c>
      <c r="AB92" s="203">
        <v>0</v>
      </c>
      <c r="AC92" s="203">
        <v>1.95</v>
      </c>
      <c r="AD92" s="203">
        <v>0</v>
      </c>
      <c r="AE92" s="203">
        <v>0</v>
      </c>
      <c r="AF92" s="203">
        <v>0</v>
      </c>
      <c r="AG92" s="203">
        <v>49.55</v>
      </c>
      <c r="AH92" s="203">
        <v>0</v>
      </c>
      <c r="AI92" s="203">
        <v>49.55</v>
      </c>
      <c r="AJ92" s="203">
        <v>0</v>
      </c>
      <c r="AK92" s="203">
        <v>4.6399999999999997</v>
      </c>
      <c r="AL92" s="203">
        <v>0</v>
      </c>
      <c r="AM92" s="203">
        <v>0</v>
      </c>
      <c r="AN92" s="203">
        <v>0</v>
      </c>
      <c r="AO92" s="203">
        <v>71.5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0</v>
      </c>
      <c r="E93" s="203">
        <v>0</v>
      </c>
      <c r="F93" s="203">
        <v>0</v>
      </c>
      <c r="G93" s="203">
        <v>0</v>
      </c>
      <c r="H93" s="203">
        <v>0</v>
      </c>
      <c r="I93" s="203">
        <v>0</v>
      </c>
      <c r="J93" s="203">
        <v>0</v>
      </c>
      <c r="K93" s="203">
        <v>0</v>
      </c>
      <c r="L93" s="203">
        <v>0</v>
      </c>
      <c r="M93" s="203">
        <v>0</v>
      </c>
      <c r="N93" s="203">
        <v>0</v>
      </c>
      <c r="O93" s="203">
        <v>0</v>
      </c>
      <c r="P93" s="203">
        <v>0</v>
      </c>
      <c r="Q93" s="203">
        <v>0</v>
      </c>
      <c r="R93" s="203">
        <v>0</v>
      </c>
      <c r="S93" s="203">
        <v>0</v>
      </c>
      <c r="T93" s="203">
        <v>0</v>
      </c>
      <c r="U93" s="203">
        <v>0</v>
      </c>
      <c r="V93" s="203">
        <v>0</v>
      </c>
      <c r="W93" s="203">
        <v>0</v>
      </c>
      <c r="X93" s="203">
        <v>0</v>
      </c>
      <c r="Y93" s="203">
        <v>0</v>
      </c>
      <c r="Z93" s="203">
        <v>0</v>
      </c>
      <c r="AA93" s="203">
        <v>0</v>
      </c>
      <c r="AB93" s="203">
        <v>0</v>
      </c>
      <c r="AC93" s="203">
        <v>1.95</v>
      </c>
      <c r="AD93" s="203">
        <v>0</v>
      </c>
      <c r="AE93" s="203">
        <v>0</v>
      </c>
      <c r="AF93" s="203">
        <v>0</v>
      </c>
      <c r="AG93" s="203">
        <v>49.55</v>
      </c>
      <c r="AH93" s="203">
        <v>0</v>
      </c>
      <c r="AI93" s="203">
        <v>49.55</v>
      </c>
      <c r="AJ93" s="203">
        <v>0</v>
      </c>
      <c r="AK93" s="203">
        <v>4.6399999999999997</v>
      </c>
      <c r="AL93" s="203">
        <v>0</v>
      </c>
      <c r="AM93" s="203">
        <v>0</v>
      </c>
      <c r="AN93" s="203">
        <v>0</v>
      </c>
      <c r="AO93" s="203">
        <v>71.5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0</v>
      </c>
      <c r="E94" s="203">
        <v>0</v>
      </c>
      <c r="F94" s="203">
        <v>0</v>
      </c>
      <c r="G94" s="203">
        <v>0</v>
      </c>
      <c r="H94" s="203">
        <v>0</v>
      </c>
      <c r="I94" s="203">
        <v>0</v>
      </c>
      <c r="J94" s="203">
        <v>0</v>
      </c>
      <c r="K94" s="203">
        <v>0</v>
      </c>
      <c r="L94" s="203">
        <v>0</v>
      </c>
      <c r="M94" s="203">
        <v>0</v>
      </c>
      <c r="N94" s="203">
        <v>0</v>
      </c>
      <c r="O94" s="203">
        <v>0</v>
      </c>
      <c r="P94" s="203">
        <v>0</v>
      </c>
      <c r="Q94" s="203">
        <v>0</v>
      </c>
      <c r="R94" s="203">
        <v>0</v>
      </c>
      <c r="S94" s="203">
        <v>0</v>
      </c>
      <c r="T94" s="203">
        <v>0</v>
      </c>
      <c r="U94" s="203">
        <v>0</v>
      </c>
      <c r="V94" s="203">
        <v>0</v>
      </c>
      <c r="W94" s="203">
        <v>0</v>
      </c>
      <c r="X94" s="203">
        <v>0</v>
      </c>
      <c r="Y94" s="203">
        <v>0</v>
      </c>
      <c r="Z94" s="203">
        <v>0</v>
      </c>
      <c r="AA94" s="203">
        <v>0</v>
      </c>
      <c r="AB94" s="203">
        <v>0</v>
      </c>
      <c r="AC94" s="203">
        <v>1.95</v>
      </c>
      <c r="AD94" s="203">
        <v>0</v>
      </c>
      <c r="AE94" s="203">
        <v>0</v>
      </c>
      <c r="AF94" s="203">
        <v>0</v>
      </c>
      <c r="AG94" s="203">
        <v>49.55</v>
      </c>
      <c r="AH94" s="203">
        <v>0</v>
      </c>
      <c r="AI94" s="203">
        <v>49.55</v>
      </c>
      <c r="AJ94" s="203">
        <v>0</v>
      </c>
      <c r="AK94" s="203">
        <v>4.6399999999999997</v>
      </c>
      <c r="AL94" s="203">
        <v>0</v>
      </c>
      <c r="AM94" s="203">
        <v>0</v>
      </c>
      <c r="AN94" s="203">
        <v>0</v>
      </c>
      <c r="AO94" s="203">
        <v>71.5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0</v>
      </c>
      <c r="E95" s="203">
        <v>0</v>
      </c>
      <c r="F95" s="203">
        <v>0</v>
      </c>
      <c r="G95" s="203">
        <v>0</v>
      </c>
      <c r="H95" s="203">
        <v>0</v>
      </c>
      <c r="I95" s="203">
        <v>0</v>
      </c>
      <c r="J95" s="203">
        <v>0</v>
      </c>
      <c r="K95" s="203">
        <v>0</v>
      </c>
      <c r="L95" s="203">
        <v>0</v>
      </c>
      <c r="M95" s="203">
        <v>0</v>
      </c>
      <c r="N95" s="203">
        <v>0</v>
      </c>
      <c r="O95" s="203">
        <v>0</v>
      </c>
      <c r="P95" s="203">
        <v>0</v>
      </c>
      <c r="Q95" s="203">
        <v>0</v>
      </c>
      <c r="R95" s="203">
        <v>0</v>
      </c>
      <c r="S95" s="203">
        <v>0</v>
      </c>
      <c r="T95" s="203">
        <v>0</v>
      </c>
      <c r="U95" s="203">
        <v>0</v>
      </c>
      <c r="V95" s="203">
        <v>0</v>
      </c>
      <c r="W95" s="203">
        <v>0</v>
      </c>
      <c r="X95" s="203">
        <v>0</v>
      </c>
      <c r="Y95" s="203">
        <v>0</v>
      </c>
      <c r="Z95" s="203">
        <v>0</v>
      </c>
      <c r="AA95" s="203">
        <v>0</v>
      </c>
      <c r="AB95" s="203">
        <v>0</v>
      </c>
      <c r="AC95" s="203">
        <v>1.95</v>
      </c>
      <c r="AD95" s="203">
        <v>0</v>
      </c>
      <c r="AE95" s="203">
        <v>0</v>
      </c>
      <c r="AF95" s="203">
        <v>0</v>
      </c>
      <c r="AG95" s="203">
        <v>49.55</v>
      </c>
      <c r="AH95" s="203">
        <v>0</v>
      </c>
      <c r="AI95" s="203">
        <v>49.55</v>
      </c>
      <c r="AJ95" s="203">
        <v>0</v>
      </c>
      <c r="AK95" s="203">
        <v>4.3499999999999996</v>
      </c>
      <c r="AL95" s="203">
        <v>0</v>
      </c>
      <c r="AM95" s="203">
        <v>0</v>
      </c>
      <c r="AN95" s="203">
        <v>0</v>
      </c>
      <c r="AO95" s="203">
        <v>71.5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0</v>
      </c>
      <c r="E96" s="203">
        <v>0</v>
      </c>
      <c r="F96" s="203">
        <v>0</v>
      </c>
      <c r="G96" s="203">
        <v>0</v>
      </c>
      <c r="H96" s="203">
        <v>0</v>
      </c>
      <c r="I96" s="203">
        <v>0</v>
      </c>
      <c r="J96" s="203">
        <v>0</v>
      </c>
      <c r="K96" s="203">
        <v>0</v>
      </c>
      <c r="L96" s="203">
        <v>0</v>
      </c>
      <c r="M96" s="203">
        <v>0</v>
      </c>
      <c r="N96" s="203">
        <v>0</v>
      </c>
      <c r="O96" s="203">
        <v>0</v>
      </c>
      <c r="P96" s="203">
        <v>0</v>
      </c>
      <c r="Q96" s="203">
        <v>0</v>
      </c>
      <c r="R96" s="203">
        <v>0</v>
      </c>
      <c r="S96" s="203">
        <v>0</v>
      </c>
      <c r="T96" s="203">
        <v>0</v>
      </c>
      <c r="U96" s="203">
        <v>0</v>
      </c>
      <c r="V96" s="203">
        <v>0</v>
      </c>
      <c r="W96" s="203">
        <v>0</v>
      </c>
      <c r="X96" s="203">
        <v>0</v>
      </c>
      <c r="Y96" s="203">
        <v>0</v>
      </c>
      <c r="Z96" s="203">
        <v>0</v>
      </c>
      <c r="AA96" s="203">
        <v>0</v>
      </c>
      <c r="AB96" s="203">
        <v>0</v>
      </c>
      <c r="AC96" s="203">
        <v>1.95</v>
      </c>
      <c r="AD96" s="203">
        <v>0</v>
      </c>
      <c r="AE96" s="203">
        <v>0</v>
      </c>
      <c r="AF96" s="203">
        <v>0</v>
      </c>
      <c r="AG96" s="203">
        <v>49.55</v>
      </c>
      <c r="AH96" s="203">
        <v>0</v>
      </c>
      <c r="AI96" s="203">
        <v>49.55</v>
      </c>
      <c r="AJ96" s="203">
        <v>0</v>
      </c>
      <c r="AK96" s="203">
        <v>4.3499999999999996</v>
      </c>
      <c r="AL96" s="203">
        <v>0</v>
      </c>
      <c r="AM96" s="203">
        <v>0</v>
      </c>
      <c r="AN96" s="203">
        <v>0</v>
      </c>
      <c r="AO96" s="203">
        <v>71.5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0</v>
      </c>
      <c r="E97" s="203">
        <v>0</v>
      </c>
      <c r="F97" s="203">
        <v>0</v>
      </c>
      <c r="G97" s="203">
        <v>0</v>
      </c>
      <c r="H97" s="203">
        <v>0</v>
      </c>
      <c r="I97" s="203">
        <v>0</v>
      </c>
      <c r="J97" s="203">
        <v>0</v>
      </c>
      <c r="K97" s="203">
        <v>0</v>
      </c>
      <c r="L97" s="203">
        <v>0</v>
      </c>
      <c r="M97" s="203">
        <v>0</v>
      </c>
      <c r="N97" s="203">
        <v>0</v>
      </c>
      <c r="O97" s="203">
        <v>0</v>
      </c>
      <c r="P97" s="203">
        <v>0</v>
      </c>
      <c r="Q97" s="203">
        <v>0</v>
      </c>
      <c r="R97" s="203">
        <v>0</v>
      </c>
      <c r="S97" s="203">
        <v>0</v>
      </c>
      <c r="T97" s="203">
        <v>0</v>
      </c>
      <c r="U97" s="203">
        <v>0</v>
      </c>
      <c r="V97" s="203">
        <v>0</v>
      </c>
      <c r="W97" s="203">
        <v>0</v>
      </c>
      <c r="X97" s="203">
        <v>0</v>
      </c>
      <c r="Y97" s="203">
        <v>0</v>
      </c>
      <c r="Z97" s="203">
        <v>0</v>
      </c>
      <c r="AA97" s="203">
        <v>0</v>
      </c>
      <c r="AB97" s="203">
        <v>0</v>
      </c>
      <c r="AC97" s="203">
        <v>1.95</v>
      </c>
      <c r="AD97" s="203">
        <v>0</v>
      </c>
      <c r="AE97" s="203">
        <v>0</v>
      </c>
      <c r="AF97" s="203">
        <v>0</v>
      </c>
      <c r="AG97" s="203">
        <v>49.55</v>
      </c>
      <c r="AH97" s="203">
        <v>0</v>
      </c>
      <c r="AI97" s="203">
        <v>49.55</v>
      </c>
      <c r="AJ97" s="203">
        <v>0</v>
      </c>
      <c r="AK97" s="203">
        <v>4.3499999999999996</v>
      </c>
      <c r="AL97" s="203">
        <v>0</v>
      </c>
      <c r="AM97" s="203">
        <v>0</v>
      </c>
      <c r="AN97" s="203">
        <v>0</v>
      </c>
      <c r="AO97" s="203">
        <v>71.5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0</v>
      </c>
      <c r="E98" s="203">
        <v>0</v>
      </c>
      <c r="F98" s="203">
        <v>0</v>
      </c>
      <c r="G98" s="203">
        <v>0</v>
      </c>
      <c r="H98" s="203">
        <v>0</v>
      </c>
      <c r="I98" s="203">
        <v>0</v>
      </c>
      <c r="J98" s="203">
        <v>0</v>
      </c>
      <c r="K98" s="203">
        <v>0</v>
      </c>
      <c r="L98" s="203">
        <v>0</v>
      </c>
      <c r="M98" s="203">
        <v>0</v>
      </c>
      <c r="N98" s="203">
        <v>0</v>
      </c>
      <c r="O98" s="203">
        <v>0</v>
      </c>
      <c r="P98" s="203">
        <v>0</v>
      </c>
      <c r="Q98" s="203">
        <v>0</v>
      </c>
      <c r="R98" s="203">
        <v>0</v>
      </c>
      <c r="S98" s="203">
        <v>0</v>
      </c>
      <c r="T98" s="203">
        <v>0</v>
      </c>
      <c r="U98" s="203">
        <v>0</v>
      </c>
      <c r="V98" s="203">
        <v>0</v>
      </c>
      <c r="W98" s="203">
        <v>0</v>
      </c>
      <c r="X98" s="203">
        <v>0</v>
      </c>
      <c r="Y98" s="203">
        <v>0</v>
      </c>
      <c r="Z98" s="203">
        <v>0</v>
      </c>
      <c r="AA98" s="203">
        <v>0</v>
      </c>
      <c r="AB98" s="203">
        <v>0</v>
      </c>
      <c r="AC98" s="203">
        <v>1.95</v>
      </c>
      <c r="AD98" s="203">
        <v>0</v>
      </c>
      <c r="AE98" s="203">
        <v>0</v>
      </c>
      <c r="AF98" s="203">
        <v>0</v>
      </c>
      <c r="AG98" s="203">
        <v>49.55</v>
      </c>
      <c r="AH98" s="203">
        <v>0</v>
      </c>
      <c r="AI98" s="203">
        <v>49.55</v>
      </c>
      <c r="AJ98" s="203">
        <v>0</v>
      </c>
      <c r="AK98" s="203">
        <v>4.3499999999999996</v>
      </c>
      <c r="AL98" s="203">
        <v>0</v>
      </c>
      <c r="AM98" s="203">
        <v>0</v>
      </c>
      <c r="AN98" s="203">
        <v>0</v>
      </c>
      <c r="AO98" s="203">
        <v>71.5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4.7627500000000017E-2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1.189200000000002</v>
      </c>
      <c r="AH99">
        <f t="shared" si="0"/>
        <v>0</v>
      </c>
      <c r="AI99">
        <f t="shared" si="0"/>
        <v>1.189200000000002</v>
      </c>
      <c r="AJ99">
        <f t="shared" si="0"/>
        <v>0</v>
      </c>
      <c r="AK99">
        <f t="shared" si="0"/>
        <v>9.4830000000000109E-2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1.2892199999999994</v>
      </c>
      <c r="AP99">
        <f t="shared" si="0"/>
        <v>0.28890000000000005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3">
        <v>0</v>
      </c>
      <c r="C3" s="203">
        <v>0</v>
      </c>
      <c r="D3" s="203">
        <v>13.14</v>
      </c>
      <c r="E3" s="203">
        <v>0</v>
      </c>
      <c r="F3" s="203">
        <v>0</v>
      </c>
      <c r="G3" s="203">
        <v>21.16</v>
      </c>
      <c r="H3" s="203">
        <v>0</v>
      </c>
      <c r="I3" s="203">
        <v>0</v>
      </c>
      <c r="J3" s="203">
        <v>18.329999999999998</v>
      </c>
      <c r="K3" s="203">
        <v>0.34</v>
      </c>
      <c r="L3" s="203">
        <v>17.989999999999998</v>
      </c>
      <c r="M3" s="203">
        <v>1.02</v>
      </c>
      <c r="N3" s="203">
        <v>1.32</v>
      </c>
      <c r="O3" s="203">
        <v>0</v>
      </c>
      <c r="P3" s="203">
        <v>1.1599999999999999</v>
      </c>
      <c r="Q3" s="203">
        <v>0.22</v>
      </c>
      <c r="R3" s="203">
        <v>0.47</v>
      </c>
      <c r="S3" s="203">
        <v>0.39</v>
      </c>
      <c r="T3" s="203">
        <v>0</v>
      </c>
      <c r="U3" s="203">
        <v>0.93</v>
      </c>
      <c r="V3" s="203">
        <v>0.2</v>
      </c>
      <c r="W3" s="203">
        <v>0.51</v>
      </c>
      <c r="X3" s="203">
        <v>2.13</v>
      </c>
      <c r="Y3" s="203">
        <v>0</v>
      </c>
      <c r="Z3" s="203">
        <v>2.82</v>
      </c>
      <c r="AA3" s="203">
        <v>1</v>
      </c>
      <c r="AB3" s="203">
        <v>0</v>
      </c>
      <c r="AC3" s="203">
        <v>11.7</v>
      </c>
      <c r="AD3" s="203">
        <v>0</v>
      </c>
      <c r="AE3" s="203">
        <v>0</v>
      </c>
      <c r="AF3" s="203">
        <v>0</v>
      </c>
      <c r="AG3" s="203">
        <v>31.81</v>
      </c>
      <c r="AH3" s="203">
        <v>0</v>
      </c>
      <c r="AI3" s="203">
        <v>31.81</v>
      </c>
      <c r="AJ3" s="203">
        <v>0</v>
      </c>
      <c r="AK3" s="203">
        <v>0</v>
      </c>
      <c r="AL3" s="203">
        <v>0</v>
      </c>
      <c r="AM3" s="203">
        <v>0</v>
      </c>
      <c r="AN3" s="203">
        <v>0</v>
      </c>
      <c r="AO3" s="203">
        <v>217.52</v>
      </c>
      <c r="AP3" s="203">
        <v>0</v>
      </c>
      <c r="AQ3" s="203">
        <v>0</v>
      </c>
      <c r="AR3" s="203">
        <v>0</v>
      </c>
      <c r="AS3" s="203">
        <v>0</v>
      </c>
      <c r="AT3" s="203">
        <v>0</v>
      </c>
      <c r="AU3" s="203">
        <v>0</v>
      </c>
      <c r="AV3" s="203">
        <v>0</v>
      </c>
      <c r="AW3" s="203">
        <v>0</v>
      </c>
      <c r="AX3" s="203">
        <v>0</v>
      </c>
      <c r="AY3" s="203">
        <v>0</v>
      </c>
    </row>
    <row r="4" spans="1:51">
      <c r="A4" t="s">
        <v>46</v>
      </c>
      <c r="B4" s="203">
        <v>0</v>
      </c>
      <c r="C4" s="203">
        <v>0</v>
      </c>
      <c r="D4" s="203">
        <v>13.14</v>
      </c>
      <c r="E4" s="203">
        <v>0</v>
      </c>
      <c r="F4" s="203">
        <v>0</v>
      </c>
      <c r="G4" s="203">
        <v>21.16</v>
      </c>
      <c r="H4" s="203">
        <v>0</v>
      </c>
      <c r="I4" s="203">
        <v>0</v>
      </c>
      <c r="J4" s="203">
        <v>18.329999999999998</v>
      </c>
      <c r="K4" s="203">
        <v>0.34</v>
      </c>
      <c r="L4" s="203">
        <v>17.989999999999998</v>
      </c>
      <c r="M4" s="203">
        <v>1.02</v>
      </c>
      <c r="N4" s="203">
        <v>1.32</v>
      </c>
      <c r="O4" s="203">
        <v>0</v>
      </c>
      <c r="P4" s="203">
        <v>1.1599999999999999</v>
      </c>
      <c r="Q4" s="203">
        <v>0.22</v>
      </c>
      <c r="R4" s="203">
        <v>0.47</v>
      </c>
      <c r="S4" s="203">
        <v>0.39</v>
      </c>
      <c r="T4" s="203">
        <v>0</v>
      </c>
      <c r="U4" s="203">
        <v>0.92</v>
      </c>
      <c r="V4" s="203">
        <v>0.2</v>
      </c>
      <c r="W4" s="203">
        <v>0.51</v>
      </c>
      <c r="X4" s="203">
        <v>2.13</v>
      </c>
      <c r="Y4" s="203">
        <v>0</v>
      </c>
      <c r="Z4" s="203">
        <v>2.82</v>
      </c>
      <c r="AA4" s="203">
        <v>1</v>
      </c>
      <c r="AB4" s="203">
        <v>0</v>
      </c>
      <c r="AC4" s="203">
        <v>11.7</v>
      </c>
      <c r="AD4" s="203">
        <v>0</v>
      </c>
      <c r="AE4" s="203">
        <v>0</v>
      </c>
      <c r="AF4" s="203">
        <v>0</v>
      </c>
      <c r="AG4" s="203">
        <v>31.81</v>
      </c>
      <c r="AH4" s="203">
        <v>0</v>
      </c>
      <c r="AI4" s="203">
        <v>31.81</v>
      </c>
      <c r="AJ4" s="203">
        <v>0</v>
      </c>
      <c r="AK4" s="203">
        <v>0</v>
      </c>
      <c r="AL4" s="203">
        <v>0</v>
      </c>
      <c r="AM4" s="203">
        <v>0</v>
      </c>
      <c r="AN4" s="203">
        <v>0</v>
      </c>
      <c r="AO4" s="203">
        <v>217.52</v>
      </c>
      <c r="AP4" s="203">
        <v>0</v>
      </c>
      <c r="AQ4" s="203">
        <v>0</v>
      </c>
      <c r="AR4" s="203">
        <v>0</v>
      </c>
      <c r="AS4" s="203">
        <v>0</v>
      </c>
      <c r="AT4" s="203">
        <v>0</v>
      </c>
      <c r="AU4" s="203">
        <v>0</v>
      </c>
      <c r="AV4" s="203">
        <v>0</v>
      </c>
      <c r="AW4" s="203">
        <v>0</v>
      </c>
      <c r="AX4" s="203">
        <v>0</v>
      </c>
      <c r="AY4" s="203">
        <v>0</v>
      </c>
    </row>
    <row r="5" spans="1:51">
      <c r="A5" t="s">
        <v>47</v>
      </c>
      <c r="B5" s="203">
        <v>0</v>
      </c>
      <c r="C5" s="203">
        <v>0</v>
      </c>
      <c r="D5" s="203">
        <v>13.14</v>
      </c>
      <c r="E5" s="203">
        <v>0</v>
      </c>
      <c r="F5" s="203">
        <v>0</v>
      </c>
      <c r="G5" s="203">
        <v>21.16</v>
      </c>
      <c r="H5" s="203">
        <v>0</v>
      </c>
      <c r="I5" s="203">
        <v>0</v>
      </c>
      <c r="J5" s="203">
        <v>18.329999999999998</v>
      </c>
      <c r="K5" s="203">
        <v>0.34</v>
      </c>
      <c r="L5" s="203">
        <v>17.989999999999998</v>
      </c>
      <c r="M5" s="203">
        <v>1.02</v>
      </c>
      <c r="N5" s="203">
        <v>1.32</v>
      </c>
      <c r="O5" s="203">
        <v>0</v>
      </c>
      <c r="P5" s="203">
        <v>1.1599999999999999</v>
      </c>
      <c r="Q5" s="203">
        <v>0.22</v>
      </c>
      <c r="R5" s="203">
        <v>0.47</v>
      </c>
      <c r="S5" s="203">
        <v>0.39</v>
      </c>
      <c r="T5" s="203">
        <v>0</v>
      </c>
      <c r="U5" s="203">
        <v>0.92</v>
      </c>
      <c r="V5" s="203">
        <v>0.2</v>
      </c>
      <c r="W5" s="203">
        <v>0.51</v>
      </c>
      <c r="X5" s="203">
        <v>2.13</v>
      </c>
      <c r="Y5" s="203">
        <v>0</v>
      </c>
      <c r="Z5" s="203">
        <v>2.82</v>
      </c>
      <c r="AA5" s="203">
        <v>1</v>
      </c>
      <c r="AB5" s="203">
        <v>0</v>
      </c>
      <c r="AC5" s="203">
        <v>11.7</v>
      </c>
      <c r="AD5" s="203">
        <v>0</v>
      </c>
      <c r="AE5" s="203">
        <v>0</v>
      </c>
      <c r="AF5" s="203">
        <v>0</v>
      </c>
      <c r="AG5" s="203">
        <v>31.81</v>
      </c>
      <c r="AH5" s="203">
        <v>0</v>
      </c>
      <c r="AI5" s="203">
        <v>31.81</v>
      </c>
      <c r="AJ5" s="203">
        <v>0</v>
      </c>
      <c r="AK5" s="203">
        <v>0</v>
      </c>
      <c r="AL5" s="203">
        <v>0</v>
      </c>
      <c r="AM5" s="203">
        <v>0</v>
      </c>
      <c r="AN5" s="203">
        <v>0</v>
      </c>
      <c r="AO5" s="203">
        <v>217.52</v>
      </c>
      <c r="AP5" s="203">
        <v>0</v>
      </c>
      <c r="AQ5" s="203">
        <v>0</v>
      </c>
      <c r="AR5" s="203">
        <v>0</v>
      </c>
      <c r="AS5" s="203">
        <v>0</v>
      </c>
      <c r="AT5" s="203">
        <v>0</v>
      </c>
      <c r="AU5" s="203">
        <v>0</v>
      </c>
      <c r="AV5" s="203">
        <v>0</v>
      </c>
      <c r="AW5" s="203">
        <v>0</v>
      </c>
      <c r="AX5" s="203">
        <v>0</v>
      </c>
      <c r="AY5" s="203">
        <v>0</v>
      </c>
    </row>
    <row r="6" spans="1:51">
      <c r="A6" t="s">
        <v>48</v>
      </c>
      <c r="B6" s="203">
        <v>0</v>
      </c>
      <c r="C6" s="203">
        <v>0</v>
      </c>
      <c r="D6" s="203">
        <v>13.14</v>
      </c>
      <c r="E6" s="203">
        <v>0</v>
      </c>
      <c r="F6" s="203">
        <v>0</v>
      </c>
      <c r="G6" s="203">
        <v>21.16</v>
      </c>
      <c r="H6" s="203">
        <v>0</v>
      </c>
      <c r="I6" s="203">
        <v>0</v>
      </c>
      <c r="J6" s="203">
        <v>18.329999999999998</v>
      </c>
      <c r="K6" s="203">
        <v>0.34</v>
      </c>
      <c r="L6" s="203">
        <v>17.989999999999998</v>
      </c>
      <c r="M6" s="203">
        <v>1.02</v>
      </c>
      <c r="N6" s="203">
        <v>1.32</v>
      </c>
      <c r="O6" s="203">
        <v>0</v>
      </c>
      <c r="P6" s="203">
        <v>1.1599999999999999</v>
      </c>
      <c r="Q6" s="203">
        <v>0.22</v>
      </c>
      <c r="R6" s="203">
        <v>0.47</v>
      </c>
      <c r="S6" s="203">
        <v>0.39</v>
      </c>
      <c r="T6" s="203">
        <v>0</v>
      </c>
      <c r="U6" s="203">
        <v>0.92</v>
      </c>
      <c r="V6" s="203">
        <v>0.2</v>
      </c>
      <c r="W6" s="203">
        <v>0.51</v>
      </c>
      <c r="X6" s="203">
        <v>2.13</v>
      </c>
      <c r="Y6" s="203">
        <v>0</v>
      </c>
      <c r="Z6" s="203">
        <v>2.82</v>
      </c>
      <c r="AA6" s="203">
        <v>1</v>
      </c>
      <c r="AB6" s="203">
        <v>0</v>
      </c>
      <c r="AC6" s="203">
        <v>11.7</v>
      </c>
      <c r="AD6" s="203">
        <v>0</v>
      </c>
      <c r="AE6" s="203">
        <v>0</v>
      </c>
      <c r="AF6" s="203">
        <v>0</v>
      </c>
      <c r="AG6" s="203">
        <v>31.81</v>
      </c>
      <c r="AH6" s="203">
        <v>0</v>
      </c>
      <c r="AI6" s="203">
        <v>31.81</v>
      </c>
      <c r="AJ6" s="203">
        <v>0</v>
      </c>
      <c r="AK6" s="203">
        <v>0</v>
      </c>
      <c r="AL6" s="203">
        <v>0</v>
      </c>
      <c r="AM6" s="203">
        <v>0</v>
      </c>
      <c r="AN6" s="203">
        <v>0</v>
      </c>
      <c r="AO6" s="203">
        <v>217.52</v>
      </c>
      <c r="AP6" s="203">
        <v>0</v>
      </c>
      <c r="AQ6" s="203">
        <v>0</v>
      </c>
      <c r="AR6" s="203">
        <v>0</v>
      </c>
      <c r="AS6" s="203">
        <v>0</v>
      </c>
      <c r="AT6" s="203">
        <v>0</v>
      </c>
      <c r="AU6" s="203">
        <v>0</v>
      </c>
      <c r="AV6" s="203">
        <v>0</v>
      </c>
      <c r="AW6" s="203">
        <v>0</v>
      </c>
      <c r="AX6" s="203">
        <v>0</v>
      </c>
      <c r="AY6" s="203">
        <v>0</v>
      </c>
    </row>
    <row r="7" spans="1:51">
      <c r="A7" t="s">
        <v>49</v>
      </c>
      <c r="B7" s="203">
        <v>0</v>
      </c>
      <c r="C7" s="203">
        <v>0</v>
      </c>
      <c r="D7" s="203">
        <v>13.14</v>
      </c>
      <c r="E7" s="203">
        <v>0</v>
      </c>
      <c r="F7" s="203">
        <v>0</v>
      </c>
      <c r="G7" s="203">
        <v>21.16</v>
      </c>
      <c r="H7" s="203">
        <v>0</v>
      </c>
      <c r="I7" s="203">
        <v>0</v>
      </c>
      <c r="J7" s="203">
        <v>18.329999999999998</v>
      </c>
      <c r="K7" s="203">
        <v>0</v>
      </c>
      <c r="L7" s="203">
        <v>16.3</v>
      </c>
      <c r="M7" s="203">
        <v>1.02</v>
      </c>
      <c r="N7" s="203">
        <v>1.32</v>
      </c>
      <c r="O7" s="203">
        <v>0</v>
      </c>
      <c r="P7" s="203">
        <v>1.0900000000000001</v>
      </c>
      <c r="Q7" s="203">
        <v>0.22</v>
      </c>
      <c r="R7" s="203">
        <v>0.47</v>
      </c>
      <c r="S7" s="203">
        <v>0.39</v>
      </c>
      <c r="T7" s="203">
        <v>0</v>
      </c>
      <c r="U7" s="203">
        <v>0.92</v>
      </c>
      <c r="V7" s="203">
        <v>0.2</v>
      </c>
      <c r="W7" s="203">
        <v>0.51</v>
      </c>
      <c r="X7" s="203">
        <v>2.13</v>
      </c>
      <c r="Y7" s="203">
        <v>0</v>
      </c>
      <c r="Z7" s="203">
        <v>2.82</v>
      </c>
      <c r="AA7" s="203">
        <v>1</v>
      </c>
      <c r="AB7" s="203">
        <v>0</v>
      </c>
      <c r="AC7" s="203">
        <v>11.7</v>
      </c>
      <c r="AD7" s="203">
        <v>0</v>
      </c>
      <c r="AE7" s="203">
        <v>0</v>
      </c>
      <c r="AF7" s="203">
        <v>0</v>
      </c>
      <c r="AG7" s="203">
        <v>31.81</v>
      </c>
      <c r="AH7" s="203">
        <v>0</v>
      </c>
      <c r="AI7" s="203">
        <v>31.81</v>
      </c>
      <c r="AJ7" s="203">
        <v>0</v>
      </c>
      <c r="AK7" s="203">
        <v>0</v>
      </c>
      <c r="AL7" s="203">
        <v>0</v>
      </c>
      <c r="AM7" s="203">
        <v>0</v>
      </c>
      <c r="AN7" s="203">
        <v>0</v>
      </c>
      <c r="AO7" s="203">
        <v>217.52</v>
      </c>
      <c r="AP7" s="203">
        <v>0</v>
      </c>
      <c r="AQ7" s="203">
        <v>0</v>
      </c>
      <c r="AR7" s="203">
        <v>0</v>
      </c>
      <c r="AS7" s="203">
        <v>0</v>
      </c>
      <c r="AT7" s="203">
        <v>0</v>
      </c>
      <c r="AU7" s="203">
        <v>0</v>
      </c>
      <c r="AV7" s="203">
        <v>0</v>
      </c>
      <c r="AW7" s="203">
        <v>0</v>
      </c>
      <c r="AX7" s="203">
        <v>0</v>
      </c>
      <c r="AY7" s="203">
        <v>0</v>
      </c>
    </row>
    <row r="8" spans="1:51">
      <c r="A8" t="s">
        <v>50</v>
      </c>
      <c r="B8" s="203">
        <v>0</v>
      </c>
      <c r="C8" s="203">
        <v>0</v>
      </c>
      <c r="D8" s="203">
        <v>13.21</v>
      </c>
      <c r="E8" s="203">
        <v>0</v>
      </c>
      <c r="F8" s="203">
        <v>0</v>
      </c>
      <c r="G8" s="203">
        <v>21.16</v>
      </c>
      <c r="H8" s="203">
        <v>0</v>
      </c>
      <c r="I8" s="203">
        <v>0</v>
      </c>
      <c r="J8" s="203">
        <v>18.329999999999998</v>
      </c>
      <c r="K8" s="203">
        <v>0</v>
      </c>
      <c r="L8" s="203">
        <v>16.3</v>
      </c>
      <c r="M8" s="203">
        <v>1.02</v>
      </c>
      <c r="N8" s="203">
        <v>1.32</v>
      </c>
      <c r="O8" s="203">
        <v>0</v>
      </c>
      <c r="P8" s="203">
        <v>1.0900000000000001</v>
      </c>
      <c r="Q8" s="203">
        <v>0.22</v>
      </c>
      <c r="R8" s="203">
        <v>0.47</v>
      </c>
      <c r="S8" s="203">
        <v>0.39</v>
      </c>
      <c r="T8" s="203">
        <v>0</v>
      </c>
      <c r="U8" s="203">
        <v>0.92</v>
      </c>
      <c r="V8" s="203">
        <v>0.2</v>
      </c>
      <c r="W8" s="203">
        <v>0.51</v>
      </c>
      <c r="X8" s="203">
        <v>2.13</v>
      </c>
      <c r="Y8" s="203">
        <v>0</v>
      </c>
      <c r="Z8" s="203">
        <v>2.82</v>
      </c>
      <c r="AA8" s="203">
        <v>1</v>
      </c>
      <c r="AB8" s="203">
        <v>0</v>
      </c>
      <c r="AC8" s="203">
        <v>11.7</v>
      </c>
      <c r="AD8" s="203">
        <v>0</v>
      </c>
      <c r="AE8" s="203">
        <v>0</v>
      </c>
      <c r="AF8" s="203">
        <v>0</v>
      </c>
      <c r="AG8" s="203">
        <v>31.81</v>
      </c>
      <c r="AH8" s="203">
        <v>0</v>
      </c>
      <c r="AI8" s="203">
        <v>31.81</v>
      </c>
      <c r="AJ8" s="203">
        <v>0</v>
      </c>
      <c r="AK8" s="203">
        <v>0</v>
      </c>
      <c r="AL8" s="203">
        <v>0</v>
      </c>
      <c r="AM8" s="203">
        <v>0</v>
      </c>
      <c r="AN8" s="203">
        <v>0</v>
      </c>
      <c r="AO8" s="203">
        <v>217.52</v>
      </c>
      <c r="AP8" s="203">
        <v>0</v>
      </c>
      <c r="AQ8" s="203">
        <v>0</v>
      </c>
      <c r="AR8" s="203">
        <v>0</v>
      </c>
      <c r="AS8" s="203">
        <v>0</v>
      </c>
      <c r="AT8" s="203">
        <v>0</v>
      </c>
      <c r="AU8" s="203">
        <v>0</v>
      </c>
      <c r="AV8" s="203">
        <v>0</v>
      </c>
      <c r="AW8" s="203">
        <v>0</v>
      </c>
      <c r="AX8" s="203">
        <v>0</v>
      </c>
      <c r="AY8" s="203">
        <v>0</v>
      </c>
    </row>
    <row r="9" spans="1:51">
      <c r="A9" t="s">
        <v>51</v>
      </c>
      <c r="B9" s="203">
        <v>0</v>
      </c>
      <c r="C9" s="203">
        <v>0</v>
      </c>
      <c r="D9" s="203">
        <v>13.21</v>
      </c>
      <c r="E9" s="203">
        <v>0</v>
      </c>
      <c r="F9" s="203">
        <v>0</v>
      </c>
      <c r="G9" s="203">
        <v>21.16</v>
      </c>
      <c r="H9" s="203">
        <v>0</v>
      </c>
      <c r="I9" s="203">
        <v>0</v>
      </c>
      <c r="J9" s="203">
        <v>18.329999999999998</v>
      </c>
      <c r="K9" s="203">
        <v>0</v>
      </c>
      <c r="L9" s="203">
        <v>17.09</v>
      </c>
      <c r="M9" s="203">
        <v>1.02</v>
      </c>
      <c r="N9" s="203">
        <v>1.32</v>
      </c>
      <c r="O9" s="203">
        <v>0</v>
      </c>
      <c r="P9" s="203">
        <v>1.0900000000000001</v>
      </c>
      <c r="Q9" s="203">
        <v>0.22</v>
      </c>
      <c r="R9" s="203">
        <v>0.47</v>
      </c>
      <c r="S9" s="203">
        <v>0.39</v>
      </c>
      <c r="T9" s="203">
        <v>0</v>
      </c>
      <c r="U9" s="203">
        <v>0.92</v>
      </c>
      <c r="V9" s="203">
        <v>0.2</v>
      </c>
      <c r="W9" s="203">
        <v>0.51</v>
      </c>
      <c r="X9" s="203">
        <v>2.13</v>
      </c>
      <c r="Y9" s="203">
        <v>0</v>
      </c>
      <c r="Z9" s="203">
        <v>2.82</v>
      </c>
      <c r="AA9" s="203">
        <v>1</v>
      </c>
      <c r="AB9" s="203">
        <v>0</v>
      </c>
      <c r="AC9" s="203">
        <v>11.7</v>
      </c>
      <c r="AD9" s="203">
        <v>0</v>
      </c>
      <c r="AE9" s="203">
        <v>0</v>
      </c>
      <c r="AF9" s="203">
        <v>0</v>
      </c>
      <c r="AG9" s="203">
        <v>31.81</v>
      </c>
      <c r="AH9" s="203">
        <v>0</v>
      </c>
      <c r="AI9" s="203">
        <v>31.81</v>
      </c>
      <c r="AJ9" s="203">
        <v>0</v>
      </c>
      <c r="AK9" s="203">
        <v>15.22</v>
      </c>
      <c r="AL9" s="203">
        <v>0</v>
      </c>
      <c r="AM9" s="203">
        <v>0</v>
      </c>
      <c r="AN9" s="203">
        <v>0</v>
      </c>
      <c r="AO9" s="203">
        <v>217.52</v>
      </c>
      <c r="AP9" s="203">
        <v>0</v>
      </c>
      <c r="AQ9" s="203">
        <v>0</v>
      </c>
      <c r="AR9" s="203">
        <v>0</v>
      </c>
      <c r="AS9" s="203">
        <v>0</v>
      </c>
      <c r="AT9" s="203">
        <v>0</v>
      </c>
      <c r="AU9" s="203">
        <v>0</v>
      </c>
      <c r="AV9" s="203">
        <v>0</v>
      </c>
      <c r="AW9" s="203">
        <v>0</v>
      </c>
      <c r="AX9" s="203">
        <v>0</v>
      </c>
      <c r="AY9" s="203">
        <v>0</v>
      </c>
    </row>
    <row r="10" spans="1:51">
      <c r="A10" t="s">
        <v>52</v>
      </c>
      <c r="B10" s="203">
        <v>0</v>
      </c>
      <c r="C10" s="203">
        <v>0</v>
      </c>
      <c r="D10" s="203">
        <v>13.21</v>
      </c>
      <c r="E10" s="203">
        <v>0</v>
      </c>
      <c r="F10" s="203">
        <v>0</v>
      </c>
      <c r="G10" s="203">
        <v>21.16</v>
      </c>
      <c r="H10" s="203">
        <v>0</v>
      </c>
      <c r="I10" s="203">
        <v>0</v>
      </c>
      <c r="J10" s="203">
        <v>18.329999999999998</v>
      </c>
      <c r="K10" s="203">
        <v>0</v>
      </c>
      <c r="L10" s="203">
        <v>17.09</v>
      </c>
      <c r="M10" s="203">
        <v>1.02</v>
      </c>
      <c r="N10" s="203">
        <v>1.32</v>
      </c>
      <c r="O10" s="203">
        <v>0</v>
      </c>
      <c r="P10" s="203">
        <v>1.0900000000000001</v>
      </c>
      <c r="Q10" s="203">
        <v>0.22</v>
      </c>
      <c r="R10" s="203">
        <v>0.47</v>
      </c>
      <c r="S10" s="203">
        <v>0.39</v>
      </c>
      <c r="T10" s="203">
        <v>0</v>
      </c>
      <c r="U10" s="203">
        <v>0.92</v>
      </c>
      <c r="V10" s="203">
        <v>0.2</v>
      </c>
      <c r="W10" s="203">
        <v>0.51</v>
      </c>
      <c r="X10" s="203">
        <v>2.13</v>
      </c>
      <c r="Y10" s="203">
        <v>0</v>
      </c>
      <c r="Z10" s="203">
        <v>2.82</v>
      </c>
      <c r="AA10" s="203">
        <v>1</v>
      </c>
      <c r="AB10" s="203">
        <v>0</v>
      </c>
      <c r="AC10" s="203">
        <v>11.7</v>
      </c>
      <c r="AD10" s="203">
        <v>0</v>
      </c>
      <c r="AE10" s="203">
        <v>0</v>
      </c>
      <c r="AF10" s="203">
        <v>0</v>
      </c>
      <c r="AG10" s="203">
        <v>31.81</v>
      </c>
      <c r="AH10" s="203">
        <v>0</v>
      </c>
      <c r="AI10" s="203">
        <v>31.81</v>
      </c>
      <c r="AJ10" s="203">
        <v>0</v>
      </c>
      <c r="AK10" s="203">
        <v>15.22</v>
      </c>
      <c r="AL10" s="203">
        <v>0</v>
      </c>
      <c r="AM10" s="203">
        <v>0</v>
      </c>
      <c r="AN10" s="203">
        <v>0</v>
      </c>
      <c r="AO10" s="203">
        <v>217.52</v>
      </c>
      <c r="AP10" s="203">
        <v>0</v>
      </c>
      <c r="AQ10" s="203">
        <v>0</v>
      </c>
      <c r="AR10" s="203">
        <v>0</v>
      </c>
      <c r="AS10" s="203">
        <v>0</v>
      </c>
      <c r="AT10" s="203">
        <v>0</v>
      </c>
      <c r="AU10" s="203">
        <v>0</v>
      </c>
      <c r="AV10" s="203">
        <v>0</v>
      </c>
      <c r="AW10" s="203">
        <v>0</v>
      </c>
      <c r="AX10" s="203">
        <v>0</v>
      </c>
      <c r="AY10" s="203">
        <v>0</v>
      </c>
    </row>
    <row r="11" spans="1:51">
      <c r="A11" t="s">
        <v>53</v>
      </c>
      <c r="B11" s="203">
        <v>0</v>
      </c>
      <c r="C11" s="203">
        <v>0</v>
      </c>
      <c r="D11" s="203">
        <v>13.21</v>
      </c>
      <c r="E11" s="203">
        <v>0</v>
      </c>
      <c r="F11" s="203">
        <v>0</v>
      </c>
      <c r="G11" s="203">
        <v>21.16</v>
      </c>
      <c r="H11" s="203">
        <v>0</v>
      </c>
      <c r="I11" s="203">
        <v>0</v>
      </c>
      <c r="J11" s="203">
        <v>18.329999999999998</v>
      </c>
      <c r="K11" s="203">
        <v>0.08</v>
      </c>
      <c r="L11" s="203">
        <v>17.989999999999998</v>
      </c>
      <c r="M11" s="203">
        <v>1.02</v>
      </c>
      <c r="N11" s="203">
        <v>1.32</v>
      </c>
      <c r="O11" s="203">
        <v>0</v>
      </c>
      <c r="P11" s="203">
        <v>1.0900000000000001</v>
      </c>
      <c r="Q11" s="203">
        <v>0.22</v>
      </c>
      <c r="R11" s="203">
        <v>0.47</v>
      </c>
      <c r="S11" s="203">
        <v>0.39</v>
      </c>
      <c r="T11" s="203">
        <v>0</v>
      </c>
      <c r="U11" s="203">
        <v>0.94</v>
      </c>
      <c r="V11" s="203">
        <v>0.2</v>
      </c>
      <c r="W11" s="203">
        <v>0.51</v>
      </c>
      <c r="X11" s="203">
        <v>2.13</v>
      </c>
      <c r="Y11" s="203">
        <v>0</v>
      </c>
      <c r="Z11" s="203">
        <v>2.82</v>
      </c>
      <c r="AA11" s="203">
        <v>1</v>
      </c>
      <c r="AB11" s="203">
        <v>0</v>
      </c>
      <c r="AC11" s="203">
        <v>11.7</v>
      </c>
      <c r="AD11" s="203">
        <v>0</v>
      </c>
      <c r="AE11" s="203">
        <v>0</v>
      </c>
      <c r="AF11" s="203">
        <v>0</v>
      </c>
      <c r="AG11" s="203">
        <v>31.81</v>
      </c>
      <c r="AH11" s="203">
        <v>0</v>
      </c>
      <c r="AI11" s="203">
        <v>31.81</v>
      </c>
      <c r="AJ11" s="203">
        <v>0</v>
      </c>
      <c r="AK11" s="203">
        <v>15.22</v>
      </c>
      <c r="AL11" s="203">
        <v>0</v>
      </c>
      <c r="AM11" s="203">
        <v>0</v>
      </c>
      <c r="AN11" s="203">
        <v>0</v>
      </c>
      <c r="AO11" s="203">
        <v>217.52</v>
      </c>
      <c r="AP11" s="203">
        <v>0</v>
      </c>
      <c r="AQ11" s="203">
        <v>0</v>
      </c>
      <c r="AR11" s="203">
        <v>0</v>
      </c>
      <c r="AS11" s="203">
        <v>0</v>
      </c>
      <c r="AT11" s="203">
        <v>0</v>
      </c>
      <c r="AU11" s="203">
        <v>0</v>
      </c>
      <c r="AV11" s="203">
        <v>0</v>
      </c>
      <c r="AW11" s="203">
        <v>0</v>
      </c>
      <c r="AX11" s="203">
        <v>0</v>
      </c>
      <c r="AY11" s="203">
        <v>0</v>
      </c>
    </row>
    <row r="12" spans="1:51">
      <c r="A12" t="s">
        <v>54</v>
      </c>
      <c r="B12" s="203">
        <v>0</v>
      </c>
      <c r="C12" s="203">
        <v>0</v>
      </c>
      <c r="D12" s="203">
        <v>13.21</v>
      </c>
      <c r="E12" s="203">
        <v>0</v>
      </c>
      <c r="F12" s="203">
        <v>0</v>
      </c>
      <c r="G12" s="203">
        <v>21.16</v>
      </c>
      <c r="H12" s="203">
        <v>0</v>
      </c>
      <c r="I12" s="203">
        <v>0</v>
      </c>
      <c r="J12" s="203">
        <v>18.329999999999998</v>
      </c>
      <c r="K12" s="203">
        <v>0.19</v>
      </c>
      <c r="L12" s="203">
        <v>17.989999999999998</v>
      </c>
      <c r="M12" s="203">
        <v>1.02</v>
      </c>
      <c r="N12" s="203">
        <v>1.32</v>
      </c>
      <c r="O12" s="203">
        <v>0</v>
      </c>
      <c r="P12" s="203">
        <v>1.0900000000000001</v>
      </c>
      <c r="Q12" s="203">
        <v>0.22</v>
      </c>
      <c r="R12" s="203">
        <v>0.47</v>
      </c>
      <c r="S12" s="203">
        <v>0.39</v>
      </c>
      <c r="T12" s="203">
        <v>0</v>
      </c>
      <c r="U12" s="203">
        <v>0.94</v>
      </c>
      <c r="V12" s="203">
        <v>0.2</v>
      </c>
      <c r="W12" s="203">
        <v>0.51</v>
      </c>
      <c r="X12" s="203">
        <v>2.13</v>
      </c>
      <c r="Y12" s="203">
        <v>0</v>
      </c>
      <c r="Z12" s="203">
        <v>2.82</v>
      </c>
      <c r="AA12" s="203">
        <v>1</v>
      </c>
      <c r="AB12" s="203">
        <v>0</v>
      </c>
      <c r="AC12" s="203">
        <v>11.7</v>
      </c>
      <c r="AD12" s="203">
        <v>0</v>
      </c>
      <c r="AE12" s="203">
        <v>0</v>
      </c>
      <c r="AF12" s="203">
        <v>0</v>
      </c>
      <c r="AG12" s="203">
        <v>31.81</v>
      </c>
      <c r="AH12" s="203">
        <v>0</v>
      </c>
      <c r="AI12" s="203">
        <v>31.81</v>
      </c>
      <c r="AJ12" s="203">
        <v>0</v>
      </c>
      <c r="AK12" s="203">
        <v>10.89</v>
      </c>
      <c r="AL12" s="203">
        <v>0</v>
      </c>
      <c r="AM12" s="203">
        <v>0</v>
      </c>
      <c r="AN12" s="203">
        <v>0</v>
      </c>
      <c r="AO12" s="203">
        <v>217.52</v>
      </c>
      <c r="AP12" s="203">
        <v>0</v>
      </c>
      <c r="AQ12" s="203">
        <v>0</v>
      </c>
      <c r="AR12" s="203">
        <v>0</v>
      </c>
      <c r="AS12" s="203">
        <v>0</v>
      </c>
      <c r="AT12" s="203">
        <v>0</v>
      </c>
      <c r="AU12" s="203">
        <v>0</v>
      </c>
      <c r="AV12" s="203">
        <v>0</v>
      </c>
      <c r="AW12" s="203">
        <v>0</v>
      </c>
      <c r="AX12" s="203">
        <v>0</v>
      </c>
      <c r="AY12" s="203">
        <v>0</v>
      </c>
    </row>
    <row r="13" spans="1:51">
      <c r="A13" t="s">
        <v>55</v>
      </c>
      <c r="B13" s="203">
        <v>0</v>
      </c>
      <c r="C13" s="203">
        <v>0</v>
      </c>
      <c r="D13" s="203">
        <v>13.21</v>
      </c>
      <c r="E13" s="203">
        <v>0</v>
      </c>
      <c r="F13" s="203">
        <v>0</v>
      </c>
      <c r="G13" s="203">
        <v>21.16</v>
      </c>
      <c r="H13" s="203">
        <v>0</v>
      </c>
      <c r="I13" s="203">
        <v>0</v>
      </c>
      <c r="J13" s="203">
        <v>18.329999999999998</v>
      </c>
      <c r="K13" s="203">
        <v>0</v>
      </c>
      <c r="L13" s="203">
        <v>17.989999999999998</v>
      </c>
      <c r="M13" s="203">
        <v>1.02</v>
      </c>
      <c r="N13" s="203">
        <v>1.32</v>
      </c>
      <c r="O13" s="203">
        <v>0</v>
      </c>
      <c r="P13" s="203">
        <v>1.0900000000000001</v>
      </c>
      <c r="Q13" s="203">
        <v>0.22</v>
      </c>
      <c r="R13" s="203">
        <v>0.47</v>
      </c>
      <c r="S13" s="203">
        <v>0.39</v>
      </c>
      <c r="T13" s="203">
        <v>0</v>
      </c>
      <c r="U13" s="203">
        <v>0.94</v>
      </c>
      <c r="V13" s="203">
        <v>0.2</v>
      </c>
      <c r="W13" s="203">
        <v>0.51</v>
      </c>
      <c r="X13" s="203">
        <v>2.13</v>
      </c>
      <c r="Y13" s="203">
        <v>0</v>
      </c>
      <c r="Z13" s="203">
        <v>2.82</v>
      </c>
      <c r="AA13" s="203">
        <v>1</v>
      </c>
      <c r="AB13" s="203">
        <v>0</v>
      </c>
      <c r="AC13" s="203">
        <v>11.7</v>
      </c>
      <c r="AD13" s="203">
        <v>0</v>
      </c>
      <c r="AE13" s="203">
        <v>0</v>
      </c>
      <c r="AF13" s="203">
        <v>0</v>
      </c>
      <c r="AG13" s="203">
        <v>31.81</v>
      </c>
      <c r="AH13" s="203">
        <v>0</v>
      </c>
      <c r="AI13" s="203">
        <v>31.81</v>
      </c>
      <c r="AJ13" s="203">
        <v>0</v>
      </c>
      <c r="AK13" s="203">
        <v>10.89</v>
      </c>
      <c r="AL13" s="203">
        <v>0</v>
      </c>
      <c r="AM13" s="203">
        <v>0</v>
      </c>
      <c r="AN13" s="203">
        <v>0</v>
      </c>
      <c r="AO13" s="203">
        <v>217.52</v>
      </c>
      <c r="AP13" s="203">
        <v>0</v>
      </c>
      <c r="AQ13" s="203">
        <v>0</v>
      </c>
      <c r="AR13" s="203">
        <v>0</v>
      </c>
      <c r="AS13" s="203">
        <v>0</v>
      </c>
      <c r="AT13" s="203">
        <v>0</v>
      </c>
      <c r="AU13" s="203">
        <v>0</v>
      </c>
      <c r="AV13" s="203">
        <v>0</v>
      </c>
      <c r="AW13" s="203">
        <v>0</v>
      </c>
      <c r="AX13" s="203">
        <v>0</v>
      </c>
      <c r="AY13" s="203">
        <v>0</v>
      </c>
    </row>
    <row r="14" spans="1:51">
      <c r="A14" t="s">
        <v>56</v>
      </c>
      <c r="B14" s="203">
        <v>0</v>
      </c>
      <c r="C14" s="203">
        <v>0</v>
      </c>
      <c r="D14" s="203">
        <v>13.21</v>
      </c>
      <c r="E14" s="203">
        <v>0</v>
      </c>
      <c r="F14" s="203">
        <v>0</v>
      </c>
      <c r="G14" s="203">
        <v>21.16</v>
      </c>
      <c r="H14" s="203">
        <v>0</v>
      </c>
      <c r="I14" s="203">
        <v>0</v>
      </c>
      <c r="J14" s="203">
        <v>18.329999999999998</v>
      </c>
      <c r="K14" s="203">
        <v>0</v>
      </c>
      <c r="L14" s="203">
        <v>17.989999999999998</v>
      </c>
      <c r="M14" s="203">
        <v>1.02</v>
      </c>
      <c r="N14" s="203">
        <v>1.32</v>
      </c>
      <c r="O14" s="203">
        <v>0</v>
      </c>
      <c r="P14" s="203">
        <v>1.0900000000000001</v>
      </c>
      <c r="Q14" s="203">
        <v>0.22</v>
      </c>
      <c r="R14" s="203">
        <v>0.47</v>
      </c>
      <c r="S14" s="203">
        <v>0.39</v>
      </c>
      <c r="T14" s="203">
        <v>0</v>
      </c>
      <c r="U14" s="203">
        <v>0.94</v>
      </c>
      <c r="V14" s="203">
        <v>0.2</v>
      </c>
      <c r="W14" s="203">
        <v>0.51</v>
      </c>
      <c r="X14" s="203">
        <v>2.13</v>
      </c>
      <c r="Y14" s="203">
        <v>0</v>
      </c>
      <c r="Z14" s="203">
        <v>2.82</v>
      </c>
      <c r="AA14" s="203">
        <v>1</v>
      </c>
      <c r="AB14" s="203">
        <v>0</v>
      </c>
      <c r="AC14" s="203">
        <v>11.7</v>
      </c>
      <c r="AD14" s="203">
        <v>0</v>
      </c>
      <c r="AE14" s="203">
        <v>0</v>
      </c>
      <c r="AF14" s="203">
        <v>0</v>
      </c>
      <c r="AG14" s="203">
        <v>31.81</v>
      </c>
      <c r="AH14" s="203">
        <v>0</v>
      </c>
      <c r="AI14" s="203">
        <v>31.81</v>
      </c>
      <c r="AJ14" s="203">
        <v>0</v>
      </c>
      <c r="AK14" s="203">
        <v>10.89</v>
      </c>
      <c r="AL14" s="203">
        <v>0</v>
      </c>
      <c r="AM14" s="203">
        <v>0</v>
      </c>
      <c r="AN14" s="203">
        <v>0</v>
      </c>
      <c r="AO14" s="203">
        <v>217.52</v>
      </c>
      <c r="AP14" s="203">
        <v>0</v>
      </c>
      <c r="AQ14" s="203">
        <v>0</v>
      </c>
      <c r="AR14" s="203">
        <v>0</v>
      </c>
      <c r="AS14" s="203">
        <v>0</v>
      </c>
      <c r="AT14" s="203">
        <v>0</v>
      </c>
      <c r="AU14" s="203">
        <v>0</v>
      </c>
      <c r="AV14" s="203">
        <v>0</v>
      </c>
      <c r="AW14" s="203">
        <v>0</v>
      </c>
      <c r="AX14" s="203">
        <v>0</v>
      </c>
      <c r="AY14" s="203">
        <v>0</v>
      </c>
    </row>
    <row r="15" spans="1:51">
      <c r="A15" t="s">
        <v>57</v>
      </c>
      <c r="B15" s="203">
        <v>0</v>
      </c>
      <c r="C15" s="203">
        <v>0</v>
      </c>
      <c r="D15" s="203">
        <v>13.27</v>
      </c>
      <c r="E15" s="203">
        <v>0</v>
      </c>
      <c r="F15" s="203">
        <v>0</v>
      </c>
      <c r="G15" s="203">
        <v>21.16</v>
      </c>
      <c r="H15" s="203">
        <v>0</v>
      </c>
      <c r="I15" s="203">
        <v>0</v>
      </c>
      <c r="J15" s="203">
        <v>18.329999999999998</v>
      </c>
      <c r="K15" s="203">
        <v>0</v>
      </c>
      <c r="L15" s="203">
        <v>17.989999999999998</v>
      </c>
      <c r="M15" s="203">
        <v>1.02</v>
      </c>
      <c r="N15" s="203">
        <v>1.32</v>
      </c>
      <c r="O15" s="203">
        <v>0</v>
      </c>
      <c r="P15" s="203">
        <v>1.0900000000000001</v>
      </c>
      <c r="Q15" s="203">
        <v>0.22</v>
      </c>
      <c r="R15" s="203">
        <v>0.47</v>
      </c>
      <c r="S15" s="203">
        <v>0.39</v>
      </c>
      <c r="T15" s="203">
        <v>0</v>
      </c>
      <c r="U15" s="203">
        <v>0.94</v>
      </c>
      <c r="V15" s="203">
        <v>0.2</v>
      </c>
      <c r="W15" s="203">
        <v>0.51</v>
      </c>
      <c r="X15" s="203">
        <v>2.13</v>
      </c>
      <c r="Y15" s="203">
        <v>0</v>
      </c>
      <c r="Z15" s="203">
        <v>2.82</v>
      </c>
      <c r="AA15" s="203">
        <v>1</v>
      </c>
      <c r="AB15" s="203">
        <v>0</v>
      </c>
      <c r="AC15" s="203">
        <v>11.7</v>
      </c>
      <c r="AD15" s="203">
        <v>0</v>
      </c>
      <c r="AE15" s="203">
        <v>0</v>
      </c>
      <c r="AF15" s="203">
        <v>0</v>
      </c>
      <c r="AG15" s="203">
        <v>31.81</v>
      </c>
      <c r="AH15" s="203">
        <v>0</v>
      </c>
      <c r="AI15" s="203">
        <v>31.81</v>
      </c>
      <c r="AJ15" s="203">
        <v>0</v>
      </c>
      <c r="AK15" s="203">
        <v>10.89</v>
      </c>
      <c r="AL15" s="203">
        <v>0</v>
      </c>
      <c r="AM15" s="203">
        <v>0</v>
      </c>
      <c r="AN15" s="203">
        <v>0</v>
      </c>
      <c r="AO15" s="203">
        <v>217.52</v>
      </c>
      <c r="AP15" s="203">
        <v>0</v>
      </c>
      <c r="AQ15" s="203">
        <v>0</v>
      </c>
      <c r="AR15" s="203">
        <v>0</v>
      </c>
      <c r="AS15" s="203">
        <v>0</v>
      </c>
      <c r="AT15" s="203">
        <v>0</v>
      </c>
      <c r="AU15" s="203">
        <v>0</v>
      </c>
      <c r="AV15" s="203">
        <v>0</v>
      </c>
      <c r="AW15" s="203">
        <v>0</v>
      </c>
      <c r="AX15" s="203">
        <v>0</v>
      </c>
      <c r="AY15" s="203">
        <v>0</v>
      </c>
    </row>
    <row r="16" spans="1:51">
      <c r="A16" t="s">
        <v>58</v>
      </c>
      <c r="B16" s="203">
        <v>0</v>
      </c>
      <c r="C16" s="203">
        <v>0</v>
      </c>
      <c r="D16" s="203">
        <v>13.37</v>
      </c>
      <c r="E16" s="203">
        <v>0</v>
      </c>
      <c r="F16" s="203">
        <v>0</v>
      </c>
      <c r="G16" s="203">
        <v>21.16</v>
      </c>
      <c r="H16" s="203">
        <v>0</v>
      </c>
      <c r="I16" s="203">
        <v>0</v>
      </c>
      <c r="J16" s="203">
        <v>18.329999999999998</v>
      </c>
      <c r="K16" s="203">
        <v>0</v>
      </c>
      <c r="L16" s="203">
        <v>17.989999999999998</v>
      </c>
      <c r="M16" s="203">
        <v>1.02</v>
      </c>
      <c r="N16" s="203">
        <v>1.32</v>
      </c>
      <c r="O16" s="203">
        <v>0</v>
      </c>
      <c r="P16" s="203">
        <v>1.0900000000000001</v>
      </c>
      <c r="Q16" s="203">
        <v>0.22</v>
      </c>
      <c r="R16" s="203">
        <v>0.47</v>
      </c>
      <c r="S16" s="203">
        <v>0.39</v>
      </c>
      <c r="T16" s="203">
        <v>0</v>
      </c>
      <c r="U16" s="203">
        <v>0.94</v>
      </c>
      <c r="V16" s="203">
        <v>0.2</v>
      </c>
      <c r="W16" s="203">
        <v>0.51</v>
      </c>
      <c r="X16" s="203">
        <v>2.13</v>
      </c>
      <c r="Y16" s="203">
        <v>0</v>
      </c>
      <c r="Z16" s="203">
        <v>2.82</v>
      </c>
      <c r="AA16" s="203">
        <v>1</v>
      </c>
      <c r="AB16" s="203">
        <v>0</v>
      </c>
      <c r="AC16" s="203">
        <v>11.7</v>
      </c>
      <c r="AD16" s="203">
        <v>0</v>
      </c>
      <c r="AE16" s="203">
        <v>0</v>
      </c>
      <c r="AF16" s="203">
        <v>0</v>
      </c>
      <c r="AG16" s="203">
        <v>31.81</v>
      </c>
      <c r="AH16" s="203">
        <v>0</v>
      </c>
      <c r="AI16" s="203">
        <v>31.81</v>
      </c>
      <c r="AJ16" s="203">
        <v>0</v>
      </c>
      <c r="AK16" s="203">
        <v>10.89</v>
      </c>
      <c r="AL16" s="203">
        <v>0</v>
      </c>
      <c r="AM16" s="203">
        <v>0</v>
      </c>
      <c r="AN16" s="203">
        <v>0</v>
      </c>
      <c r="AO16" s="203">
        <v>217.52</v>
      </c>
      <c r="AP16" s="203">
        <v>0</v>
      </c>
      <c r="AQ16" s="203">
        <v>0</v>
      </c>
      <c r="AR16" s="203">
        <v>0</v>
      </c>
      <c r="AS16" s="203">
        <v>0</v>
      </c>
      <c r="AT16" s="203">
        <v>0</v>
      </c>
      <c r="AU16" s="203">
        <v>0</v>
      </c>
      <c r="AV16" s="203">
        <v>0</v>
      </c>
      <c r="AW16" s="203">
        <v>0</v>
      </c>
      <c r="AX16" s="203">
        <v>0</v>
      </c>
      <c r="AY16" s="203">
        <v>0</v>
      </c>
    </row>
    <row r="17" spans="1:51">
      <c r="A17" t="s">
        <v>59</v>
      </c>
      <c r="B17" s="203">
        <v>0</v>
      </c>
      <c r="C17" s="203">
        <v>0</v>
      </c>
      <c r="D17" s="203">
        <v>13.37</v>
      </c>
      <c r="E17" s="203">
        <v>0</v>
      </c>
      <c r="F17" s="203">
        <v>0</v>
      </c>
      <c r="G17" s="203">
        <v>21.16</v>
      </c>
      <c r="H17" s="203">
        <v>0</v>
      </c>
      <c r="I17" s="203">
        <v>0</v>
      </c>
      <c r="J17" s="203">
        <v>18.329999999999998</v>
      </c>
      <c r="K17" s="203">
        <v>0.34</v>
      </c>
      <c r="L17" s="203">
        <v>17.989999999999998</v>
      </c>
      <c r="M17" s="203">
        <v>1.02</v>
      </c>
      <c r="N17" s="203">
        <v>1.32</v>
      </c>
      <c r="O17" s="203">
        <v>0</v>
      </c>
      <c r="P17" s="203">
        <v>1.0900000000000001</v>
      </c>
      <c r="Q17" s="203">
        <v>0.22</v>
      </c>
      <c r="R17" s="203">
        <v>0.47</v>
      </c>
      <c r="S17" s="203">
        <v>0.39</v>
      </c>
      <c r="T17" s="203">
        <v>0</v>
      </c>
      <c r="U17" s="203">
        <v>0.94</v>
      </c>
      <c r="V17" s="203">
        <v>0.2</v>
      </c>
      <c r="W17" s="203">
        <v>0.51</v>
      </c>
      <c r="X17" s="203">
        <v>2.13</v>
      </c>
      <c r="Y17" s="203">
        <v>0</v>
      </c>
      <c r="Z17" s="203">
        <v>2.82</v>
      </c>
      <c r="AA17" s="203">
        <v>1</v>
      </c>
      <c r="AB17" s="203">
        <v>0</v>
      </c>
      <c r="AC17" s="203">
        <v>11.7</v>
      </c>
      <c r="AD17" s="203">
        <v>0</v>
      </c>
      <c r="AE17" s="203">
        <v>0</v>
      </c>
      <c r="AF17" s="203">
        <v>0</v>
      </c>
      <c r="AG17" s="203">
        <v>31.81</v>
      </c>
      <c r="AH17" s="203">
        <v>0</v>
      </c>
      <c r="AI17" s="203">
        <v>31.81</v>
      </c>
      <c r="AJ17" s="203">
        <v>0</v>
      </c>
      <c r="AK17" s="203">
        <v>10.89</v>
      </c>
      <c r="AL17" s="203">
        <v>0</v>
      </c>
      <c r="AM17" s="203">
        <v>0</v>
      </c>
      <c r="AN17" s="203">
        <v>0</v>
      </c>
      <c r="AO17" s="203">
        <v>217.52</v>
      </c>
      <c r="AP17" s="203">
        <v>0</v>
      </c>
      <c r="AQ17" s="203">
        <v>0</v>
      </c>
      <c r="AR17" s="203">
        <v>0</v>
      </c>
      <c r="AS17" s="203">
        <v>0</v>
      </c>
      <c r="AT17" s="203">
        <v>0</v>
      </c>
      <c r="AU17" s="203">
        <v>0</v>
      </c>
      <c r="AV17" s="203">
        <v>0</v>
      </c>
      <c r="AW17" s="203">
        <v>0</v>
      </c>
      <c r="AX17" s="203">
        <v>0</v>
      </c>
      <c r="AY17" s="203">
        <v>0</v>
      </c>
    </row>
    <row r="18" spans="1:51">
      <c r="A18" t="s">
        <v>60</v>
      </c>
      <c r="B18" s="203">
        <v>0</v>
      </c>
      <c r="C18" s="203">
        <v>0</v>
      </c>
      <c r="D18" s="203">
        <v>13.37</v>
      </c>
      <c r="E18" s="203">
        <v>0</v>
      </c>
      <c r="F18" s="203">
        <v>0</v>
      </c>
      <c r="G18" s="203">
        <v>21.16</v>
      </c>
      <c r="H18" s="203">
        <v>0</v>
      </c>
      <c r="I18" s="203">
        <v>0</v>
      </c>
      <c r="J18" s="203">
        <v>18.329999999999998</v>
      </c>
      <c r="K18" s="203">
        <v>0.34</v>
      </c>
      <c r="L18" s="203">
        <v>17.989999999999998</v>
      </c>
      <c r="M18" s="203">
        <v>1.02</v>
      </c>
      <c r="N18" s="203">
        <v>1.32</v>
      </c>
      <c r="O18" s="203">
        <v>0</v>
      </c>
      <c r="P18" s="203">
        <v>1.0900000000000001</v>
      </c>
      <c r="Q18" s="203">
        <v>0.22</v>
      </c>
      <c r="R18" s="203">
        <v>0.47</v>
      </c>
      <c r="S18" s="203">
        <v>0.39</v>
      </c>
      <c r="T18" s="203">
        <v>0</v>
      </c>
      <c r="U18" s="203">
        <v>0.94</v>
      </c>
      <c r="V18" s="203">
        <v>0.2</v>
      </c>
      <c r="W18" s="203">
        <v>0.51</v>
      </c>
      <c r="X18" s="203">
        <v>2.13</v>
      </c>
      <c r="Y18" s="203">
        <v>0</v>
      </c>
      <c r="Z18" s="203">
        <v>2.82</v>
      </c>
      <c r="AA18" s="203">
        <v>1</v>
      </c>
      <c r="AB18" s="203">
        <v>0</v>
      </c>
      <c r="AC18" s="203">
        <v>11.7</v>
      </c>
      <c r="AD18" s="203">
        <v>0</v>
      </c>
      <c r="AE18" s="203">
        <v>0</v>
      </c>
      <c r="AF18" s="203">
        <v>0</v>
      </c>
      <c r="AG18" s="203">
        <v>31.81</v>
      </c>
      <c r="AH18" s="203">
        <v>0</v>
      </c>
      <c r="AI18" s="203">
        <v>31.81</v>
      </c>
      <c r="AJ18" s="203">
        <v>0</v>
      </c>
      <c r="AK18" s="203">
        <v>10.89</v>
      </c>
      <c r="AL18" s="203">
        <v>0</v>
      </c>
      <c r="AM18" s="203">
        <v>0</v>
      </c>
      <c r="AN18" s="203">
        <v>0</v>
      </c>
      <c r="AO18" s="203">
        <v>217.52</v>
      </c>
      <c r="AP18" s="203">
        <v>0</v>
      </c>
      <c r="AQ18" s="203">
        <v>0</v>
      </c>
      <c r="AR18" s="203">
        <v>0</v>
      </c>
      <c r="AS18" s="203">
        <v>0</v>
      </c>
      <c r="AT18" s="203">
        <v>0</v>
      </c>
      <c r="AU18" s="203">
        <v>0</v>
      </c>
      <c r="AV18" s="203">
        <v>0</v>
      </c>
      <c r="AW18" s="203">
        <v>0</v>
      </c>
      <c r="AX18" s="203">
        <v>0</v>
      </c>
      <c r="AY18" s="203">
        <v>0</v>
      </c>
    </row>
    <row r="19" spans="1:51">
      <c r="A19" t="s">
        <v>61</v>
      </c>
      <c r="B19" s="203">
        <v>0</v>
      </c>
      <c r="C19" s="203">
        <v>0</v>
      </c>
      <c r="D19" s="203">
        <v>13.37</v>
      </c>
      <c r="E19" s="203">
        <v>0</v>
      </c>
      <c r="F19" s="203">
        <v>0</v>
      </c>
      <c r="G19" s="203">
        <v>21.16</v>
      </c>
      <c r="H19" s="203">
        <v>0</v>
      </c>
      <c r="I19" s="203">
        <v>0</v>
      </c>
      <c r="J19" s="203">
        <v>18.329999999999998</v>
      </c>
      <c r="K19" s="203">
        <v>0</v>
      </c>
      <c r="L19" s="203">
        <v>0</v>
      </c>
      <c r="M19" s="203">
        <v>1.02</v>
      </c>
      <c r="N19" s="203">
        <v>1.32</v>
      </c>
      <c r="O19" s="203">
        <v>0</v>
      </c>
      <c r="P19" s="203">
        <v>1.0900000000000001</v>
      </c>
      <c r="Q19" s="203">
        <v>0.22</v>
      </c>
      <c r="R19" s="203">
        <v>0.47</v>
      </c>
      <c r="S19" s="203">
        <v>0.39</v>
      </c>
      <c r="T19" s="203">
        <v>0</v>
      </c>
      <c r="U19" s="203">
        <v>0.94</v>
      </c>
      <c r="V19" s="203">
        <v>0.2</v>
      </c>
      <c r="W19" s="203">
        <v>0.51</v>
      </c>
      <c r="X19" s="203">
        <v>2.13</v>
      </c>
      <c r="Y19" s="203">
        <v>0</v>
      </c>
      <c r="Z19" s="203">
        <v>2.82</v>
      </c>
      <c r="AA19" s="203">
        <v>1</v>
      </c>
      <c r="AB19" s="203">
        <v>0</v>
      </c>
      <c r="AC19" s="203">
        <v>11.7</v>
      </c>
      <c r="AD19" s="203">
        <v>0</v>
      </c>
      <c r="AE19" s="203">
        <v>0</v>
      </c>
      <c r="AF19" s="203">
        <v>0</v>
      </c>
      <c r="AG19" s="203">
        <v>31.81</v>
      </c>
      <c r="AH19" s="203">
        <v>0</v>
      </c>
      <c r="AI19" s="203">
        <v>31.81</v>
      </c>
      <c r="AJ19" s="203">
        <v>0</v>
      </c>
      <c r="AK19" s="203">
        <v>10.89</v>
      </c>
      <c r="AL19" s="203">
        <v>0</v>
      </c>
      <c r="AM19" s="203">
        <v>0</v>
      </c>
      <c r="AN19" s="203">
        <v>0</v>
      </c>
      <c r="AO19" s="203">
        <v>217.52</v>
      </c>
      <c r="AP19" s="203">
        <v>0</v>
      </c>
      <c r="AQ19" s="203">
        <v>0</v>
      </c>
      <c r="AR19" s="203">
        <v>0</v>
      </c>
      <c r="AS19" s="203">
        <v>0</v>
      </c>
      <c r="AT19" s="203">
        <v>0</v>
      </c>
      <c r="AU19" s="203">
        <v>0</v>
      </c>
      <c r="AV19" s="203">
        <v>0</v>
      </c>
      <c r="AW19" s="203">
        <v>0</v>
      </c>
      <c r="AX19" s="203">
        <v>0</v>
      </c>
      <c r="AY19" s="203">
        <v>0</v>
      </c>
    </row>
    <row r="20" spans="1:51">
      <c r="A20" t="s">
        <v>62</v>
      </c>
      <c r="B20" s="203">
        <v>0</v>
      </c>
      <c r="C20" s="203">
        <v>0</v>
      </c>
      <c r="D20" s="203">
        <v>13.37</v>
      </c>
      <c r="E20" s="203">
        <v>0</v>
      </c>
      <c r="F20" s="203">
        <v>0</v>
      </c>
      <c r="G20" s="203">
        <v>21.16</v>
      </c>
      <c r="H20" s="203">
        <v>0</v>
      </c>
      <c r="I20" s="203">
        <v>0</v>
      </c>
      <c r="J20" s="203">
        <v>18.329999999999998</v>
      </c>
      <c r="K20" s="203">
        <v>0</v>
      </c>
      <c r="L20" s="203">
        <v>0</v>
      </c>
      <c r="M20" s="203">
        <v>1.02</v>
      </c>
      <c r="N20" s="203">
        <v>1.32</v>
      </c>
      <c r="O20" s="203">
        <v>0</v>
      </c>
      <c r="P20" s="203">
        <v>1.0900000000000001</v>
      </c>
      <c r="Q20" s="203">
        <v>0.22</v>
      </c>
      <c r="R20" s="203">
        <v>0.47</v>
      </c>
      <c r="S20" s="203">
        <v>0.39</v>
      </c>
      <c r="T20" s="203">
        <v>0</v>
      </c>
      <c r="U20" s="203">
        <v>0.94</v>
      </c>
      <c r="V20" s="203">
        <v>0.2</v>
      </c>
      <c r="W20" s="203">
        <v>0.51</v>
      </c>
      <c r="X20" s="203">
        <v>2.13</v>
      </c>
      <c r="Y20" s="203">
        <v>0</v>
      </c>
      <c r="Z20" s="203">
        <v>2.82</v>
      </c>
      <c r="AA20" s="203">
        <v>1</v>
      </c>
      <c r="AB20" s="203">
        <v>0</v>
      </c>
      <c r="AC20" s="203">
        <v>11.7</v>
      </c>
      <c r="AD20" s="203">
        <v>0</v>
      </c>
      <c r="AE20" s="203">
        <v>0</v>
      </c>
      <c r="AF20" s="203">
        <v>0</v>
      </c>
      <c r="AG20" s="203">
        <v>31.81</v>
      </c>
      <c r="AH20" s="203">
        <v>0</v>
      </c>
      <c r="AI20" s="203">
        <v>31.81</v>
      </c>
      <c r="AJ20" s="203">
        <v>0</v>
      </c>
      <c r="AK20" s="203">
        <v>10.89</v>
      </c>
      <c r="AL20" s="203">
        <v>0</v>
      </c>
      <c r="AM20" s="203">
        <v>0</v>
      </c>
      <c r="AN20" s="203">
        <v>0</v>
      </c>
      <c r="AO20" s="203">
        <v>217.52</v>
      </c>
      <c r="AP20" s="203">
        <v>0</v>
      </c>
      <c r="AQ20" s="203">
        <v>0</v>
      </c>
      <c r="AR20" s="203">
        <v>0</v>
      </c>
      <c r="AS20" s="203">
        <v>0</v>
      </c>
      <c r="AT20" s="203">
        <v>0</v>
      </c>
      <c r="AU20" s="203">
        <v>0</v>
      </c>
      <c r="AV20" s="203">
        <v>0</v>
      </c>
      <c r="AW20" s="203">
        <v>0</v>
      </c>
      <c r="AX20" s="203">
        <v>0</v>
      </c>
      <c r="AY20" s="203">
        <v>0</v>
      </c>
    </row>
    <row r="21" spans="1:51">
      <c r="A21" t="s">
        <v>63</v>
      </c>
      <c r="B21" s="203">
        <v>0</v>
      </c>
      <c r="C21" s="203">
        <v>0</v>
      </c>
      <c r="D21" s="203">
        <v>13.37</v>
      </c>
      <c r="E21" s="203">
        <v>0</v>
      </c>
      <c r="F21" s="203">
        <v>0</v>
      </c>
      <c r="G21" s="203">
        <v>21.16</v>
      </c>
      <c r="H21" s="203">
        <v>0</v>
      </c>
      <c r="I21" s="203">
        <v>0</v>
      </c>
      <c r="J21" s="203">
        <v>18.329999999999998</v>
      </c>
      <c r="K21" s="203">
        <v>0</v>
      </c>
      <c r="L21" s="203">
        <v>0</v>
      </c>
      <c r="M21" s="203">
        <v>1.02</v>
      </c>
      <c r="N21" s="203">
        <v>1.32</v>
      </c>
      <c r="O21" s="203">
        <v>0</v>
      </c>
      <c r="P21" s="203">
        <v>1.0900000000000001</v>
      </c>
      <c r="Q21" s="203">
        <v>0.22</v>
      </c>
      <c r="R21" s="203">
        <v>0.47</v>
      </c>
      <c r="S21" s="203">
        <v>0.39</v>
      </c>
      <c r="T21" s="203">
        <v>0</v>
      </c>
      <c r="U21" s="203">
        <v>0.94</v>
      </c>
      <c r="V21" s="203">
        <v>0.2</v>
      </c>
      <c r="W21" s="203">
        <v>0.51</v>
      </c>
      <c r="X21" s="203">
        <v>2.13</v>
      </c>
      <c r="Y21" s="203">
        <v>0</v>
      </c>
      <c r="Z21" s="203">
        <v>2.82</v>
      </c>
      <c r="AA21" s="203">
        <v>1</v>
      </c>
      <c r="AB21" s="203">
        <v>0</v>
      </c>
      <c r="AC21" s="203">
        <v>11.7</v>
      </c>
      <c r="AD21" s="203">
        <v>0</v>
      </c>
      <c r="AE21" s="203">
        <v>0</v>
      </c>
      <c r="AF21" s="203">
        <v>0</v>
      </c>
      <c r="AG21" s="203">
        <v>31.81</v>
      </c>
      <c r="AH21" s="203">
        <v>0</v>
      </c>
      <c r="AI21" s="203">
        <v>31.81</v>
      </c>
      <c r="AJ21" s="203">
        <v>0</v>
      </c>
      <c r="AK21" s="203">
        <v>15.22</v>
      </c>
      <c r="AL21" s="203">
        <v>0</v>
      </c>
      <c r="AM21" s="203">
        <v>0</v>
      </c>
      <c r="AN21" s="203">
        <v>0</v>
      </c>
      <c r="AO21" s="203">
        <v>217.52</v>
      </c>
      <c r="AP21" s="203">
        <v>0</v>
      </c>
      <c r="AQ21" s="203">
        <v>0</v>
      </c>
      <c r="AR21" s="203">
        <v>0</v>
      </c>
      <c r="AS21" s="203">
        <v>0</v>
      </c>
      <c r="AT21" s="203">
        <v>0</v>
      </c>
      <c r="AU21" s="203">
        <v>0</v>
      </c>
      <c r="AV21" s="203">
        <v>0</v>
      </c>
      <c r="AW21" s="203">
        <v>0</v>
      </c>
      <c r="AX21" s="203">
        <v>0</v>
      </c>
      <c r="AY21" s="203">
        <v>0</v>
      </c>
    </row>
    <row r="22" spans="1:51">
      <c r="A22" t="s">
        <v>64</v>
      </c>
      <c r="B22" s="203">
        <v>0</v>
      </c>
      <c r="C22" s="203">
        <v>0</v>
      </c>
      <c r="D22" s="203">
        <v>13.37</v>
      </c>
      <c r="E22" s="203">
        <v>0</v>
      </c>
      <c r="F22" s="203">
        <v>0</v>
      </c>
      <c r="G22" s="203">
        <v>21.16</v>
      </c>
      <c r="H22" s="203">
        <v>0</v>
      </c>
      <c r="I22" s="203">
        <v>0</v>
      </c>
      <c r="J22" s="203">
        <v>18.329999999999998</v>
      </c>
      <c r="K22" s="203">
        <v>0</v>
      </c>
      <c r="L22" s="203">
        <v>0</v>
      </c>
      <c r="M22" s="203">
        <v>1.02</v>
      </c>
      <c r="N22" s="203">
        <v>1.32</v>
      </c>
      <c r="O22" s="203">
        <v>0</v>
      </c>
      <c r="P22" s="203">
        <v>1.0900000000000001</v>
      </c>
      <c r="Q22" s="203">
        <v>0.22</v>
      </c>
      <c r="R22" s="203">
        <v>0.47</v>
      </c>
      <c r="S22" s="203">
        <v>0.39</v>
      </c>
      <c r="T22" s="203">
        <v>0</v>
      </c>
      <c r="U22" s="203">
        <v>0.94</v>
      </c>
      <c r="V22" s="203">
        <v>0.2</v>
      </c>
      <c r="W22" s="203">
        <v>0.51</v>
      </c>
      <c r="X22" s="203">
        <v>2.13</v>
      </c>
      <c r="Y22" s="203">
        <v>0</v>
      </c>
      <c r="Z22" s="203">
        <v>2.82</v>
      </c>
      <c r="AA22" s="203">
        <v>1</v>
      </c>
      <c r="AB22" s="203">
        <v>0</v>
      </c>
      <c r="AC22" s="203">
        <v>11.7</v>
      </c>
      <c r="AD22" s="203">
        <v>0</v>
      </c>
      <c r="AE22" s="203">
        <v>0</v>
      </c>
      <c r="AF22" s="203">
        <v>0</v>
      </c>
      <c r="AG22" s="203">
        <v>31.81</v>
      </c>
      <c r="AH22" s="203">
        <v>0</v>
      </c>
      <c r="AI22" s="203">
        <v>31.81</v>
      </c>
      <c r="AJ22" s="203">
        <v>0</v>
      </c>
      <c r="AK22" s="203">
        <v>15.22</v>
      </c>
      <c r="AL22" s="203">
        <v>0</v>
      </c>
      <c r="AM22" s="203">
        <v>0</v>
      </c>
      <c r="AN22" s="203">
        <v>0</v>
      </c>
      <c r="AO22" s="203">
        <v>217.52</v>
      </c>
      <c r="AP22" s="203">
        <v>0</v>
      </c>
      <c r="AQ22" s="203">
        <v>0</v>
      </c>
      <c r="AR22" s="203">
        <v>0</v>
      </c>
      <c r="AS22" s="203">
        <v>0</v>
      </c>
      <c r="AT22" s="203">
        <v>0</v>
      </c>
      <c r="AU22" s="203">
        <v>0</v>
      </c>
      <c r="AV22" s="203">
        <v>0</v>
      </c>
      <c r="AW22" s="203">
        <v>0</v>
      </c>
      <c r="AX22" s="203">
        <v>0</v>
      </c>
      <c r="AY22" s="203">
        <v>0</v>
      </c>
    </row>
    <row r="23" spans="1:51">
      <c r="A23" t="s">
        <v>65</v>
      </c>
      <c r="B23" s="203">
        <v>0</v>
      </c>
      <c r="C23" s="203">
        <v>0</v>
      </c>
      <c r="D23" s="203">
        <v>13.37</v>
      </c>
      <c r="E23" s="203">
        <v>0</v>
      </c>
      <c r="F23" s="203">
        <v>0</v>
      </c>
      <c r="G23" s="203">
        <v>21.16</v>
      </c>
      <c r="H23" s="203">
        <v>0</v>
      </c>
      <c r="I23" s="203">
        <v>0</v>
      </c>
      <c r="J23" s="203">
        <v>18.329999999999998</v>
      </c>
      <c r="K23" s="203">
        <v>0</v>
      </c>
      <c r="L23" s="203">
        <v>0</v>
      </c>
      <c r="M23" s="203">
        <v>1.02</v>
      </c>
      <c r="N23" s="203">
        <v>1.32</v>
      </c>
      <c r="O23" s="203">
        <v>0</v>
      </c>
      <c r="P23" s="203">
        <v>1.0900000000000001</v>
      </c>
      <c r="Q23" s="203">
        <v>0.22</v>
      </c>
      <c r="R23" s="203">
        <v>0.47</v>
      </c>
      <c r="S23" s="203">
        <v>0.39</v>
      </c>
      <c r="T23" s="203">
        <v>0</v>
      </c>
      <c r="U23" s="203">
        <v>0.94</v>
      </c>
      <c r="V23" s="203">
        <v>0.2</v>
      </c>
      <c r="W23" s="203">
        <v>0.51</v>
      </c>
      <c r="X23" s="203">
        <v>2.13</v>
      </c>
      <c r="Y23" s="203">
        <v>0</v>
      </c>
      <c r="Z23" s="203">
        <v>2.82</v>
      </c>
      <c r="AA23" s="203">
        <v>1</v>
      </c>
      <c r="AB23" s="203">
        <v>0</v>
      </c>
      <c r="AC23" s="203">
        <v>11.7</v>
      </c>
      <c r="AD23" s="203">
        <v>0</v>
      </c>
      <c r="AE23" s="203">
        <v>0</v>
      </c>
      <c r="AF23" s="203">
        <v>0</v>
      </c>
      <c r="AG23" s="203">
        <v>31.81</v>
      </c>
      <c r="AH23" s="203">
        <v>0</v>
      </c>
      <c r="AI23" s="203">
        <v>31.81</v>
      </c>
      <c r="AJ23" s="203">
        <v>0</v>
      </c>
      <c r="AK23" s="203">
        <v>10.89</v>
      </c>
      <c r="AL23" s="203">
        <v>0</v>
      </c>
      <c r="AM23" s="203">
        <v>0</v>
      </c>
      <c r="AN23" s="203">
        <v>0</v>
      </c>
      <c r="AO23" s="203">
        <v>217.52</v>
      </c>
      <c r="AP23" s="203">
        <v>0</v>
      </c>
      <c r="AQ23" s="203">
        <v>0</v>
      </c>
      <c r="AR23" s="203">
        <v>0</v>
      </c>
      <c r="AS23" s="203">
        <v>0</v>
      </c>
      <c r="AT23" s="203">
        <v>0</v>
      </c>
      <c r="AU23" s="203">
        <v>0</v>
      </c>
      <c r="AV23" s="203">
        <v>0</v>
      </c>
      <c r="AW23" s="203">
        <v>0</v>
      </c>
      <c r="AX23" s="203">
        <v>0</v>
      </c>
      <c r="AY23" s="203">
        <v>0</v>
      </c>
    </row>
    <row r="24" spans="1:51">
      <c r="A24" t="s">
        <v>66</v>
      </c>
      <c r="B24" s="203">
        <v>0</v>
      </c>
      <c r="C24" s="203">
        <v>0</v>
      </c>
      <c r="D24" s="203">
        <v>13.37</v>
      </c>
      <c r="E24" s="203">
        <v>0</v>
      </c>
      <c r="F24" s="203">
        <v>0</v>
      </c>
      <c r="G24" s="203">
        <v>21.16</v>
      </c>
      <c r="H24" s="203">
        <v>0</v>
      </c>
      <c r="I24" s="203">
        <v>0</v>
      </c>
      <c r="J24" s="203">
        <v>18.329999999999998</v>
      </c>
      <c r="K24" s="203">
        <v>0</v>
      </c>
      <c r="L24" s="203">
        <v>0</v>
      </c>
      <c r="M24" s="203">
        <v>1.02</v>
      </c>
      <c r="N24" s="203">
        <v>1.32</v>
      </c>
      <c r="O24" s="203">
        <v>0</v>
      </c>
      <c r="P24" s="203">
        <v>1.0900000000000001</v>
      </c>
      <c r="Q24" s="203">
        <v>0.22</v>
      </c>
      <c r="R24" s="203">
        <v>0.47</v>
      </c>
      <c r="S24" s="203">
        <v>0.39</v>
      </c>
      <c r="T24" s="203">
        <v>0</v>
      </c>
      <c r="U24" s="203">
        <v>0.94</v>
      </c>
      <c r="V24" s="203">
        <v>0.2</v>
      </c>
      <c r="W24" s="203">
        <v>0.51</v>
      </c>
      <c r="X24" s="203">
        <v>2.13</v>
      </c>
      <c r="Y24" s="203">
        <v>0</v>
      </c>
      <c r="Z24" s="203">
        <v>2.82</v>
      </c>
      <c r="AA24" s="203">
        <v>1</v>
      </c>
      <c r="AB24" s="203">
        <v>0</v>
      </c>
      <c r="AC24" s="203">
        <v>11.7</v>
      </c>
      <c r="AD24" s="203">
        <v>0</v>
      </c>
      <c r="AE24" s="203">
        <v>0</v>
      </c>
      <c r="AF24" s="203">
        <v>0</v>
      </c>
      <c r="AG24" s="203">
        <v>31.81</v>
      </c>
      <c r="AH24" s="203">
        <v>0</v>
      </c>
      <c r="AI24" s="203">
        <v>31.81</v>
      </c>
      <c r="AJ24" s="203">
        <v>0</v>
      </c>
      <c r="AK24" s="203">
        <v>10.89</v>
      </c>
      <c r="AL24" s="203">
        <v>0</v>
      </c>
      <c r="AM24" s="203">
        <v>0</v>
      </c>
      <c r="AN24" s="203">
        <v>0</v>
      </c>
      <c r="AO24" s="203">
        <v>217.52</v>
      </c>
      <c r="AP24" s="203">
        <v>0</v>
      </c>
      <c r="AQ24" s="203">
        <v>0</v>
      </c>
      <c r="AR24" s="203">
        <v>0</v>
      </c>
      <c r="AS24" s="203">
        <v>0</v>
      </c>
      <c r="AT24" s="203">
        <v>0</v>
      </c>
      <c r="AU24" s="203">
        <v>0</v>
      </c>
      <c r="AV24" s="203">
        <v>0</v>
      </c>
      <c r="AW24" s="203">
        <v>0</v>
      </c>
      <c r="AX24" s="203">
        <v>0</v>
      </c>
      <c r="AY24" s="203">
        <v>0</v>
      </c>
    </row>
    <row r="25" spans="1:51">
      <c r="A25" t="s">
        <v>67</v>
      </c>
      <c r="B25" s="203">
        <v>0</v>
      </c>
      <c r="C25" s="203">
        <v>0</v>
      </c>
      <c r="D25" s="203">
        <v>13.37</v>
      </c>
      <c r="E25" s="203">
        <v>0</v>
      </c>
      <c r="F25" s="203">
        <v>0</v>
      </c>
      <c r="G25" s="203">
        <v>21.16</v>
      </c>
      <c r="H25" s="203">
        <v>0</v>
      </c>
      <c r="I25" s="203">
        <v>0</v>
      </c>
      <c r="J25" s="203">
        <v>18.329999999999998</v>
      </c>
      <c r="K25" s="203">
        <v>0</v>
      </c>
      <c r="L25" s="203">
        <v>0</v>
      </c>
      <c r="M25" s="203">
        <v>1.02</v>
      </c>
      <c r="N25" s="203">
        <v>1.32</v>
      </c>
      <c r="O25" s="203">
        <v>0</v>
      </c>
      <c r="P25" s="203">
        <v>1.0900000000000001</v>
      </c>
      <c r="Q25" s="203">
        <v>0.22</v>
      </c>
      <c r="R25" s="203">
        <v>0.47</v>
      </c>
      <c r="S25" s="203">
        <v>0.39</v>
      </c>
      <c r="T25" s="203">
        <v>0</v>
      </c>
      <c r="U25" s="203">
        <v>0.94</v>
      </c>
      <c r="V25" s="203">
        <v>0.2</v>
      </c>
      <c r="W25" s="203">
        <v>0.51</v>
      </c>
      <c r="X25" s="203">
        <v>2.13</v>
      </c>
      <c r="Y25" s="203">
        <v>0</v>
      </c>
      <c r="Z25" s="203">
        <v>2.82</v>
      </c>
      <c r="AA25" s="203">
        <v>1</v>
      </c>
      <c r="AB25" s="203">
        <v>0</v>
      </c>
      <c r="AC25" s="203">
        <v>11.7</v>
      </c>
      <c r="AD25" s="203">
        <v>0</v>
      </c>
      <c r="AE25" s="203">
        <v>0</v>
      </c>
      <c r="AF25" s="203">
        <v>0</v>
      </c>
      <c r="AG25" s="203">
        <v>31.81</v>
      </c>
      <c r="AH25" s="203">
        <v>0</v>
      </c>
      <c r="AI25" s="203">
        <v>31.81</v>
      </c>
      <c r="AJ25" s="203">
        <v>0</v>
      </c>
      <c r="AK25" s="203">
        <v>10.89</v>
      </c>
      <c r="AL25" s="203">
        <v>0</v>
      </c>
      <c r="AM25" s="203">
        <v>0</v>
      </c>
      <c r="AN25" s="203">
        <v>0</v>
      </c>
      <c r="AO25" s="203">
        <v>217.52</v>
      </c>
      <c r="AP25" s="203">
        <v>0</v>
      </c>
      <c r="AQ25" s="203">
        <v>0</v>
      </c>
      <c r="AR25" s="203">
        <v>0</v>
      </c>
      <c r="AS25" s="203">
        <v>0</v>
      </c>
      <c r="AT25" s="203">
        <v>0</v>
      </c>
      <c r="AU25" s="203">
        <v>0</v>
      </c>
      <c r="AV25" s="203">
        <v>0</v>
      </c>
      <c r="AW25" s="203">
        <v>0</v>
      </c>
      <c r="AX25" s="203">
        <v>0</v>
      </c>
      <c r="AY25" s="203">
        <v>0</v>
      </c>
    </row>
    <row r="26" spans="1:51">
      <c r="A26" t="s">
        <v>68</v>
      </c>
      <c r="B26" s="203">
        <v>0</v>
      </c>
      <c r="C26" s="203">
        <v>0</v>
      </c>
      <c r="D26" s="203">
        <v>13.37</v>
      </c>
      <c r="E26" s="203">
        <v>0</v>
      </c>
      <c r="F26" s="203">
        <v>0</v>
      </c>
      <c r="G26" s="203">
        <v>21.16</v>
      </c>
      <c r="H26" s="203">
        <v>0</v>
      </c>
      <c r="I26" s="203">
        <v>0</v>
      </c>
      <c r="J26" s="203">
        <v>18.329999999999998</v>
      </c>
      <c r="K26" s="203">
        <v>0</v>
      </c>
      <c r="L26" s="203">
        <v>17.11</v>
      </c>
      <c r="M26" s="203">
        <v>1.02</v>
      </c>
      <c r="N26" s="203">
        <v>1.32</v>
      </c>
      <c r="O26" s="203">
        <v>0</v>
      </c>
      <c r="P26" s="203">
        <v>1.0900000000000001</v>
      </c>
      <c r="Q26" s="203">
        <v>0.22</v>
      </c>
      <c r="R26" s="203">
        <v>0.47</v>
      </c>
      <c r="S26" s="203">
        <v>0.39</v>
      </c>
      <c r="T26" s="203">
        <v>0</v>
      </c>
      <c r="U26" s="203">
        <v>0.94</v>
      </c>
      <c r="V26" s="203">
        <v>0.2</v>
      </c>
      <c r="W26" s="203">
        <v>0.51</v>
      </c>
      <c r="X26" s="203">
        <v>2.13</v>
      </c>
      <c r="Y26" s="203">
        <v>0</v>
      </c>
      <c r="Z26" s="203">
        <v>2.82</v>
      </c>
      <c r="AA26" s="203">
        <v>1</v>
      </c>
      <c r="AB26" s="203">
        <v>0</v>
      </c>
      <c r="AC26" s="203">
        <v>11.7</v>
      </c>
      <c r="AD26" s="203">
        <v>0</v>
      </c>
      <c r="AE26" s="203">
        <v>0</v>
      </c>
      <c r="AF26" s="203">
        <v>0</v>
      </c>
      <c r="AG26" s="203">
        <v>31.81</v>
      </c>
      <c r="AH26" s="203">
        <v>0</v>
      </c>
      <c r="AI26" s="203">
        <v>31.81</v>
      </c>
      <c r="AJ26" s="203">
        <v>0</v>
      </c>
      <c r="AK26" s="203">
        <v>10.89</v>
      </c>
      <c r="AL26" s="203">
        <v>0</v>
      </c>
      <c r="AM26" s="203">
        <v>0</v>
      </c>
      <c r="AN26" s="203">
        <v>0</v>
      </c>
      <c r="AO26" s="203">
        <v>217.52</v>
      </c>
      <c r="AP26" s="203">
        <v>0</v>
      </c>
      <c r="AQ26" s="203">
        <v>0</v>
      </c>
      <c r="AR26" s="203">
        <v>0</v>
      </c>
      <c r="AS26" s="203">
        <v>0</v>
      </c>
      <c r="AT26" s="203">
        <v>0</v>
      </c>
      <c r="AU26" s="203">
        <v>0</v>
      </c>
      <c r="AV26" s="203">
        <v>0</v>
      </c>
      <c r="AW26" s="203">
        <v>0</v>
      </c>
      <c r="AX26" s="203">
        <v>0</v>
      </c>
      <c r="AY26" s="203">
        <v>0</v>
      </c>
    </row>
    <row r="27" spans="1:51">
      <c r="A27" t="s">
        <v>69</v>
      </c>
      <c r="B27" s="203">
        <v>0</v>
      </c>
      <c r="C27" s="203">
        <v>0</v>
      </c>
      <c r="D27" s="203">
        <v>13.37</v>
      </c>
      <c r="E27" s="203">
        <v>0</v>
      </c>
      <c r="F27" s="203">
        <v>0</v>
      </c>
      <c r="G27" s="203">
        <v>21.16</v>
      </c>
      <c r="H27" s="203">
        <v>0</v>
      </c>
      <c r="I27" s="203">
        <v>0</v>
      </c>
      <c r="J27" s="203">
        <v>18.329999999999998</v>
      </c>
      <c r="K27" s="203">
        <v>0</v>
      </c>
      <c r="L27" s="203">
        <v>17.11</v>
      </c>
      <c r="M27" s="203">
        <v>1.02</v>
      </c>
      <c r="N27" s="203">
        <v>1.32</v>
      </c>
      <c r="O27" s="203">
        <v>0</v>
      </c>
      <c r="P27" s="203">
        <v>1.0900000000000001</v>
      </c>
      <c r="Q27" s="203">
        <v>0.22</v>
      </c>
      <c r="R27" s="203">
        <v>0.47</v>
      </c>
      <c r="S27" s="203">
        <v>0.39</v>
      </c>
      <c r="T27" s="203">
        <v>0</v>
      </c>
      <c r="U27" s="203">
        <v>0.94</v>
      </c>
      <c r="V27" s="203">
        <v>0.2</v>
      </c>
      <c r="W27" s="203">
        <v>0.51</v>
      </c>
      <c r="X27" s="203">
        <v>2.13</v>
      </c>
      <c r="Y27" s="203">
        <v>0</v>
      </c>
      <c r="Z27" s="203">
        <v>2.82</v>
      </c>
      <c r="AA27" s="203">
        <v>1</v>
      </c>
      <c r="AB27" s="203">
        <v>0</v>
      </c>
      <c r="AC27" s="203">
        <v>11.7</v>
      </c>
      <c r="AD27" s="203">
        <v>0</v>
      </c>
      <c r="AE27" s="203">
        <v>0</v>
      </c>
      <c r="AF27" s="203">
        <v>0</v>
      </c>
      <c r="AG27" s="203">
        <v>31.81</v>
      </c>
      <c r="AH27" s="203">
        <v>0</v>
      </c>
      <c r="AI27" s="203">
        <v>31.81</v>
      </c>
      <c r="AJ27" s="203">
        <v>0</v>
      </c>
      <c r="AK27" s="203">
        <v>15.22</v>
      </c>
      <c r="AL27" s="203">
        <v>0</v>
      </c>
      <c r="AM27" s="203">
        <v>0</v>
      </c>
      <c r="AN27" s="203">
        <v>0</v>
      </c>
      <c r="AO27" s="203">
        <v>69.61</v>
      </c>
      <c r="AP27" s="203">
        <v>95.71</v>
      </c>
      <c r="AQ27" s="203">
        <v>0</v>
      </c>
      <c r="AR27" s="203">
        <v>0</v>
      </c>
      <c r="AS27" s="203">
        <v>0</v>
      </c>
      <c r="AT27" s="203">
        <v>0</v>
      </c>
      <c r="AU27" s="203">
        <v>0</v>
      </c>
      <c r="AV27" s="203">
        <v>0</v>
      </c>
      <c r="AW27" s="203">
        <v>0</v>
      </c>
      <c r="AX27" s="203">
        <v>0</v>
      </c>
      <c r="AY27" s="203">
        <v>0</v>
      </c>
    </row>
    <row r="28" spans="1:51">
      <c r="A28" t="s">
        <v>70</v>
      </c>
      <c r="B28" s="203">
        <v>0</v>
      </c>
      <c r="C28" s="203">
        <v>0</v>
      </c>
      <c r="D28" s="203">
        <v>13.37</v>
      </c>
      <c r="E28" s="203">
        <v>0</v>
      </c>
      <c r="F28" s="203">
        <v>0</v>
      </c>
      <c r="G28" s="203">
        <v>21.16</v>
      </c>
      <c r="H28" s="203">
        <v>0</v>
      </c>
      <c r="I28" s="203">
        <v>0</v>
      </c>
      <c r="J28" s="203">
        <v>18.329999999999998</v>
      </c>
      <c r="K28" s="203">
        <v>0</v>
      </c>
      <c r="L28" s="203">
        <v>17.11</v>
      </c>
      <c r="M28" s="203">
        <v>1.02</v>
      </c>
      <c r="N28" s="203">
        <v>1.32</v>
      </c>
      <c r="O28" s="203">
        <v>0</v>
      </c>
      <c r="P28" s="203">
        <v>1.0900000000000001</v>
      </c>
      <c r="Q28" s="203">
        <v>0.22</v>
      </c>
      <c r="R28" s="203">
        <v>0.47</v>
      </c>
      <c r="S28" s="203">
        <v>0.39</v>
      </c>
      <c r="T28" s="203">
        <v>0</v>
      </c>
      <c r="U28" s="203">
        <v>0.94</v>
      </c>
      <c r="V28" s="203">
        <v>0.2</v>
      </c>
      <c r="W28" s="203">
        <v>0.51</v>
      </c>
      <c r="X28" s="203">
        <v>2.13</v>
      </c>
      <c r="Y28" s="203">
        <v>0</v>
      </c>
      <c r="Z28" s="203">
        <v>2.82</v>
      </c>
      <c r="AA28" s="203">
        <v>1</v>
      </c>
      <c r="AB28" s="203">
        <v>0</v>
      </c>
      <c r="AC28" s="203">
        <v>11.7</v>
      </c>
      <c r="AD28" s="203">
        <v>0</v>
      </c>
      <c r="AE28" s="203">
        <v>0</v>
      </c>
      <c r="AF28" s="203">
        <v>0</v>
      </c>
      <c r="AG28" s="203">
        <v>31.81</v>
      </c>
      <c r="AH28" s="203">
        <v>0</v>
      </c>
      <c r="AI28" s="203">
        <v>31.81</v>
      </c>
      <c r="AJ28" s="203">
        <v>0</v>
      </c>
      <c r="AK28" s="203">
        <v>15.22</v>
      </c>
      <c r="AL28" s="203">
        <v>0</v>
      </c>
      <c r="AM28" s="203">
        <v>0</v>
      </c>
      <c r="AN28" s="203">
        <v>0</v>
      </c>
      <c r="AO28" s="203">
        <v>69.61</v>
      </c>
      <c r="AP28" s="203">
        <v>95.71</v>
      </c>
      <c r="AQ28" s="203">
        <v>0</v>
      </c>
      <c r="AR28" s="203">
        <v>0</v>
      </c>
      <c r="AS28" s="203">
        <v>0</v>
      </c>
      <c r="AT28" s="203">
        <v>0</v>
      </c>
      <c r="AU28" s="203">
        <v>0</v>
      </c>
      <c r="AV28" s="203">
        <v>0</v>
      </c>
      <c r="AW28" s="203">
        <v>0</v>
      </c>
      <c r="AX28" s="203">
        <v>0</v>
      </c>
      <c r="AY28" s="203">
        <v>0</v>
      </c>
    </row>
    <row r="29" spans="1:51">
      <c r="A29" t="s">
        <v>71</v>
      </c>
      <c r="B29" s="203">
        <v>0</v>
      </c>
      <c r="C29" s="203">
        <v>0</v>
      </c>
      <c r="D29" s="203">
        <v>13.37</v>
      </c>
      <c r="E29" s="203">
        <v>0</v>
      </c>
      <c r="F29" s="203">
        <v>0</v>
      </c>
      <c r="G29" s="203">
        <v>21.16</v>
      </c>
      <c r="H29" s="203">
        <v>0</v>
      </c>
      <c r="I29" s="203">
        <v>0</v>
      </c>
      <c r="J29" s="203">
        <v>18.329999999999998</v>
      </c>
      <c r="K29" s="203">
        <v>0.34</v>
      </c>
      <c r="L29" s="203">
        <v>15.5</v>
      </c>
      <c r="M29" s="203">
        <v>1.02</v>
      </c>
      <c r="N29" s="203">
        <v>1.32</v>
      </c>
      <c r="O29" s="203">
        <v>0</v>
      </c>
      <c r="P29" s="203">
        <v>1.0900000000000001</v>
      </c>
      <c r="Q29" s="203">
        <v>0.22</v>
      </c>
      <c r="R29" s="203">
        <v>0.47</v>
      </c>
      <c r="S29" s="203">
        <v>0.39</v>
      </c>
      <c r="T29" s="203">
        <v>0</v>
      </c>
      <c r="U29" s="203">
        <v>0.94</v>
      </c>
      <c r="V29" s="203">
        <v>0.2</v>
      </c>
      <c r="W29" s="203">
        <v>0.51</v>
      </c>
      <c r="X29" s="203">
        <v>2.13</v>
      </c>
      <c r="Y29" s="203">
        <v>0</v>
      </c>
      <c r="Z29" s="203">
        <v>2.82</v>
      </c>
      <c r="AA29" s="203">
        <v>1</v>
      </c>
      <c r="AB29" s="203">
        <v>0</v>
      </c>
      <c r="AC29" s="203">
        <v>11.7</v>
      </c>
      <c r="AD29" s="203">
        <v>0</v>
      </c>
      <c r="AE29" s="203">
        <v>0</v>
      </c>
      <c r="AF29" s="203">
        <v>0</v>
      </c>
      <c r="AG29" s="203">
        <v>31.81</v>
      </c>
      <c r="AH29" s="203">
        <v>0</v>
      </c>
      <c r="AI29" s="203">
        <v>31.81</v>
      </c>
      <c r="AJ29" s="203">
        <v>0</v>
      </c>
      <c r="AK29" s="203">
        <v>10.89</v>
      </c>
      <c r="AL29" s="203">
        <v>0</v>
      </c>
      <c r="AM29" s="203">
        <v>0</v>
      </c>
      <c r="AN29" s="203">
        <v>0</v>
      </c>
      <c r="AO29" s="203">
        <v>69.61</v>
      </c>
      <c r="AP29" s="203">
        <v>95.71</v>
      </c>
      <c r="AQ29" s="203">
        <v>0</v>
      </c>
      <c r="AR29" s="203">
        <v>0</v>
      </c>
      <c r="AS29" s="203">
        <v>0</v>
      </c>
      <c r="AT29" s="203">
        <v>0</v>
      </c>
      <c r="AU29" s="203">
        <v>0</v>
      </c>
      <c r="AV29" s="203">
        <v>0</v>
      </c>
      <c r="AW29" s="203">
        <v>0</v>
      </c>
      <c r="AX29" s="203">
        <v>0</v>
      </c>
      <c r="AY29" s="203">
        <v>0</v>
      </c>
    </row>
    <row r="30" spans="1:51">
      <c r="A30" t="s">
        <v>72</v>
      </c>
      <c r="B30" s="203">
        <v>0</v>
      </c>
      <c r="C30" s="203">
        <v>0</v>
      </c>
      <c r="D30" s="203">
        <v>13.37</v>
      </c>
      <c r="E30" s="203">
        <v>0</v>
      </c>
      <c r="F30" s="203">
        <v>0</v>
      </c>
      <c r="G30" s="203">
        <v>21.16</v>
      </c>
      <c r="H30" s="203">
        <v>0</v>
      </c>
      <c r="I30" s="203">
        <v>0</v>
      </c>
      <c r="J30" s="203">
        <v>18.329999999999998</v>
      </c>
      <c r="K30" s="203">
        <v>0.34</v>
      </c>
      <c r="L30" s="203">
        <v>15.5</v>
      </c>
      <c r="M30" s="203">
        <v>1.02</v>
      </c>
      <c r="N30" s="203">
        <v>1.32</v>
      </c>
      <c r="O30" s="203">
        <v>0</v>
      </c>
      <c r="P30" s="203">
        <v>1.0900000000000001</v>
      </c>
      <c r="Q30" s="203">
        <v>0.22</v>
      </c>
      <c r="R30" s="203">
        <v>0.47</v>
      </c>
      <c r="S30" s="203">
        <v>0.39</v>
      </c>
      <c r="T30" s="203">
        <v>0</v>
      </c>
      <c r="U30" s="203">
        <v>0.94</v>
      </c>
      <c r="V30" s="203">
        <v>0.2</v>
      </c>
      <c r="W30" s="203">
        <v>0.51</v>
      </c>
      <c r="X30" s="203">
        <v>2.13</v>
      </c>
      <c r="Y30" s="203">
        <v>0</v>
      </c>
      <c r="Z30" s="203">
        <v>2.82</v>
      </c>
      <c r="AA30" s="203">
        <v>1</v>
      </c>
      <c r="AB30" s="203">
        <v>0</v>
      </c>
      <c r="AC30" s="203">
        <v>11.7</v>
      </c>
      <c r="AD30" s="203">
        <v>0</v>
      </c>
      <c r="AE30" s="203">
        <v>0</v>
      </c>
      <c r="AF30" s="203">
        <v>0</v>
      </c>
      <c r="AG30" s="203">
        <v>31.81</v>
      </c>
      <c r="AH30" s="203">
        <v>0</v>
      </c>
      <c r="AI30" s="203">
        <v>31.81</v>
      </c>
      <c r="AJ30" s="203">
        <v>0</v>
      </c>
      <c r="AK30" s="203">
        <v>10.89</v>
      </c>
      <c r="AL30" s="203">
        <v>0</v>
      </c>
      <c r="AM30" s="203">
        <v>0</v>
      </c>
      <c r="AN30" s="203">
        <v>0</v>
      </c>
      <c r="AO30" s="203">
        <v>69.61</v>
      </c>
      <c r="AP30" s="203">
        <v>95.71</v>
      </c>
      <c r="AQ30" s="203">
        <v>0</v>
      </c>
      <c r="AR30" s="203">
        <v>0</v>
      </c>
      <c r="AS30" s="203">
        <v>0</v>
      </c>
      <c r="AT30" s="203">
        <v>0</v>
      </c>
      <c r="AU30" s="203">
        <v>0</v>
      </c>
      <c r="AV30" s="203">
        <v>0</v>
      </c>
      <c r="AW30" s="203">
        <v>0</v>
      </c>
      <c r="AX30" s="203">
        <v>0</v>
      </c>
      <c r="AY30" s="203">
        <v>0</v>
      </c>
    </row>
    <row r="31" spans="1:51">
      <c r="A31" t="s">
        <v>73</v>
      </c>
      <c r="B31" s="203">
        <v>0</v>
      </c>
      <c r="C31" s="203">
        <v>0</v>
      </c>
      <c r="D31" s="203">
        <v>13.31</v>
      </c>
      <c r="E31" s="203">
        <v>0</v>
      </c>
      <c r="F31" s="203">
        <v>0</v>
      </c>
      <c r="G31" s="203">
        <v>21.16</v>
      </c>
      <c r="H31" s="203">
        <v>0</v>
      </c>
      <c r="I31" s="203">
        <v>0</v>
      </c>
      <c r="J31" s="203">
        <v>18.329999999999998</v>
      </c>
      <c r="K31" s="203">
        <v>0.34</v>
      </c>
      <c r="L31" s="203">
        <v>11.62</v>
      </c>
      <c r="M31" s="203">
        <v>1.02</v>
      </c>
      <c r="N31" s="203">
        <v>1.32</v>
      </c>
      <c r="O31" s="203">
        <v>0</v>
      </c>
      <c r="P31" s="203">
        <v>1.0900000000000001</v>
      </c>
      <c r="Q31" s="203">
        <v>0.22</v>
      </c>
      <c r="R31" s="203">
        <v>0.47</v>
      </c>
      <c r="S31" s="203">
        <v>0.39</v>
      </c>
      <c r="T31" s="203">
        <v>0</v>
      </c>
      <c r="U31" s="203">
        <v>0.94</v>
      </c>
      <c r="V31" s="203">
        <v>0.2</v>
      </c>
      <c r="W31" s="203">
        <v>0.51</v>
      </c>
      <c r="X31" s="203">
        <v>2.13</v>
      </c>
      <c r="Y31" s="203">
        <v>0</v>
      </c>
      <c r="Z31" s="203">
        <v>2.82</v>
      </c>
      <c r="AA31" s="203">
        <v>1</v>
      </c>
      <c r="AB31" s="203">
        <v>0</v>
      </c>
      <c r="AC31" s="203">
        <v>11.7</v>
      </c>
      <c r="AD31" s="203">
        <v>0</v>
      </c>
      <c r="AE31" s="203">
        <v>0</v>
      </c>
      <c r="AF31" s="203">
        <v>0</v>
      </c>
      <c r="AG31" s="203">
        <v>31.81</v>
      </c>
      <c r="AH31" s="203">
        <v>0</v>
      </c>
      <c r="AI31" s="203">
        <v>31.81</v>
      </c>
      <c r="AJ31" s="203">
        <v>0</v>
      </c>
      <c r="AK31" s="203">
        <v>10.89</v>
      </c>
      <c r="AL31" s="203">
        <v>0</v>
      </c>
      <c r="AM31" s="203">
        <v>0</v>
      </c>
      <c r="AN31" s="203">
        <v>0</v>
      </c>
      <c r="AO31" s="203">
        <v>69.61</v>
      </c>
      <c r="AP31" s="203">
        <v>95.71</v>
      </c>
      <c r="AQ31" s="203">
        <v>0</v>
      </c>
      <c r="AR31" s="203">
        <v>0</v>
      </c>
      <c r="AS31" s="203">
        <v>0</v>
      </c>
      <c r="AT31" s="203">
        <v>0</v>
      </c>
      <c r="AU31" s="203">
        <v>0</v>
      </c>
      <c r="AV31" s="203">
        <v>0</v>
      </c>
      <c r="AW31" s="203">
        <v>0</v>
      </c>
      <c r="AX31" s="203">
        <v>0</v>
      </c>
      <c r="AY31" s="203">
        <v>0</v>
      </c>
    </row>
    <row r="32" spans="1:51">
      <c r="A32" t="s">
        <v>74</v>
      </c>
      <c r="B32" s="203">
        <v>0</v>
      </c>
      <c r="C32" s="203">
        <v>0</v>
      </c>
      <c r="D32" s="203">
        <v>13.31</v>
      </c>
      <c r="E32" s="203">
        <v>0</v>
      </c>
      <c r="F32" s="203">
        <v>0</v>
      </c>
      <c r="G32" s="203">
        <v>21.16</v>
      </c>
      <c r="H32" s="203">
        <v>0</v>
      </c>
      <c r="I32" s="203">
        <v>0</v>
      </c>
      <c r="J32" s="203">
        <v>18.329999999999998</v>
      </c>
      <c r="K32" s="203">
        <v>4.54</v>
      </c>
      <c r="L32" s="203">
        <v>92.85</v>
      </c>
      <c r="M32" s="203">
        <v>1.02</v>
      </c>
      <c r="N32" s="203">
        <v>1.32</v>
      </c>
      <c r="O32" s="203">
        <v>0</v>
      </c>
      <c r="P32" s="203">
        <v>1.0900000000000001</v>
      </c>
      <c r="Q32" s="203">
        <v>0.22</v>
      </c>
      <c r="R32" s="203">
        <v>0.47</v>
      </c>
      <c r="S32" s="203">
        <v>0.39</v>
      </c>
      <c r="T32" s="203">
        <v>0</v>
      </c>
      <c r="U32" s="203">
        <v>0.94</v>
      </c>
      <c r="V32" s="203">
        <v>0.2</v>
      </c>
      <c r="W32" s="203">
        <v>0.51</v>
      </c>
      <c r="X32" s="203">
        <v>2.13</v>
      </c>
      <c r="Y32" s="203">
        <v>0</v>
      </c>
      <c r="Z32" s="203">
        <v>2.82</v>
      </c>
      <c r="AA32" s="203">
        <v>1</v>
      </c>
      <c r="AB32" s="203">
        <v>0</v>
      </c>
      <c r="AC32" s="203">
        <v>11.7</v>
      </c>
      <c r="AD32" s="203">
        <v>0</v>
      </c>
      <c r="AE32" s="203">
        <v>0</v>
      </c>
      <c r="AF32" s="203">
        <v>0</v>
      </c>
      <c r="AG32" s="203">
        <v>31.81</v>
      </c>
      <c r="AH32" s="203">
        <v>0</v>
      </c>
      <c r="AI32" s="203">
        <v>31.81</v>
      </c>
      <c r="AJ32" s="203">
        <v>0</v>
      </c>
      <c r="AK32" s="203">
        <v>10.89</v>
      </c>
      <c r="AL32" s="203">
        <v>0</v>
      </c>
      <c r="AM32" s="203">
        <v>0</v>
      </c>
      <c r="AN32" s="203">
        <v>0</v>
      </c>
      <c r="AO32" s="203">
        <v>69.61</v>
      </c>
      <c r="AP32" s="203">
        <v>95.71</v>
      </c>
      <c r="AQ32" s="203">
        <v>0</v>
      </c>
      <c r="AR32" s="203">
        <v>0</v>
      </c>
      <c r="AS32" s="203">
        <v>0</v>
      </c>
      <c r="AT32" s="203">
        <v>0</v>
      </c>
      <c r="AU32" s="203">
        <v>0</v>
      </c>
      <c r="AV32" s="203">
        <v>0</v>
      </c>
      <c r="AW32" s="203">
        <v>0</v>
      </c>
      <c r="AX32" s="203">
        <v>0</v>
      </c>
      <c r="AY32" s="203">
        <v>0</v>
      </c>
    </row>
    <row r="33" spans="1:51">
      <c r="A33" t="s">
        <v>75</v>
      </c>
      <c r="B33" s="203">
        <v>0</v>
      </c>
      <c r="C33" s="203">
        <v>0</v>
      </c>
      <c r="D33" s="203">
        <v>13.31</v>
      </c>
      <c r="E33" s="203">
        <v>0</v>
      </c>
      <c r="F33" s="203">
        <v>0</v>
      </c>
      <c r="G33" s="203">
        <v>21.16</v>
      </c>
      <c r="H33" s="203">
        <v>0</v>
      </c>
      <c r="I33" s="203">
        <v>0</v>
      </c>
      <c r="J33" s="203">
        <v>18.329999999999998</v>
      </c>
      <c r="K33" s="203">
        <v>3.64</v>
      </c>
      <c r="L33" s="203">
        <v>168.63</v>
      </c>
      <c r="M33" s="203">
        <v>1.02</v>
      </c>
      <c r="N33" s="203">
        <v>1.32</v>
      </c>
      <c r="O33" s="203">
        <v>0</v>
      </c>
      <c r="P33" s="203">
        <v>1.0900000000000001</v>
      </c>
      <c r="Q33" s="203">
        <v>0.22</v>
      </c>
      <c r="R33" s="203">
        <v>0.47</v>
      </c>
      <c r="S33" s="203">
        <v>0.39</v>
      </c>
      <c r="T33" s="203">
        <v>0</v>
      </c>
      <c r="U33" s="203">
        <v>0.94</v>
      </c>
      <c r="V33" s="203">
        <v>0.2</v>
      </c>
      <c r="W33" s="203">
        <v>0.51</v>
      </c>
      <c r="X33" s="203">
        <v>2.13</v>
      </c>
      <c r="Y33" s="203">
        <v>0</v>
      </c>
      <c r="Z33" s="203">
        <v>2.82</v>
      </c>
      <c r="AA33" s="203">
        <v>1</v>
      </c>
      <c r="AB33" s="203">
        <v>0</v>
      </c>
      <c r="AC33" s="203">
        <v>11.7</v>
      </c>
      <c r="AD33" s="203">
        <v>0</v>
      </c>
      <c r="AE33" s="203">
        <v>0</v>
      </c>
      <c r="AF33" s="203">
        <v>0</v>
      </c>
      <c r="AG33" s="203">
        <v>31.81</v>
      </c>
      <c r="AH33" s="203">
        <v>0</v>
      </c>
      <c r="AI33" s="203">
        <v>31.81</v>
      </c>
      <c r="AJ33" s="203">
        <v>0</v>
      </c>
      <c r="AK33" s="203">
        <v>10.89</v>
      </c>
      <c r="AL33" s="203">
        <v>0</v>
      </c>
      <c r="AM33" s="203">
        <v>0</v>
      </c>
      <c r="AN33" s="203">
        <v>0</v>
      </c>
      <c r="AO33" s="203">
        <v>69.61</v>
      </c>
      <c r="AP33" s="203">
        <v>95.71</v>
      </c>
      <c r="AQ33" s="203">
        <v>0</v>
      </c>
      <c r="AR33" s="203">
        <v>0</v>
      </c>
      <c r="AS33" s="203">
        <v>0</v>
      </c>
      <c r="AT33" s="203">
        <v>0</v>
      </c>
      <c r="AU33" s="203">
        <v>0</v>
      </c>
      <c r="AV33" s="203">
        <v>0</v>
      </c>
      <c r="AW33" s="203">
        <v>0</v>
      </c>
      <c r="AX33" s="203">
        <v>0</v>
      </c>
      <c r="AY33" s="203">
        <v>0</v>
      </c>
    </row>
    <row r="34" spans="1:51">
      <c r="A34" t="s">
        <v>76</v>
      </c>
      <c r="B34" s="203">
        <v>0</v>
      </c>
      <c r="C34" s="203">
        <v>0</v>
      </c>
      <c r="D34" s="203">
        <v>13.31</v>
      </c>
      <c r="E34" s="203">
        <v>0</v>
      </c>
      <c r="F34" s="203">
        <v>0</v>
      </c>
      <c r="G34" s="203">
        <v>21.16</v>
      </c>
      <c r="H34" s="203">
        <v>0</v>
      </c>
      <c r="I34" s="203">
        <v>0</v>
      </c>
      <c r="J34" s="203">
        <v>18.329999999999998</v>
      </c>
      <c r="K34" s="203">
        <v>3.24</v>
      </c>
      <c r="L34" s="203">
        <v>194.01</v>
      </c>
      <c r="M34" s="203">
        <v>1.02</v>
      </c>
      <c r="N34" s="203">
        <v>1.32</v>
      </c>
      <c r="O34" s="203">
        <v>0</v>
      </c>
      <c r="P34" s="203">
        <v>1.0900000000000001</v>
      </c>
      <c r="Q34" s="203">
        <v>0.22</v>
      </c>
      <c r="R34" s="203">
        <v>0.47</v>
      </c>
      <c r="S34" s="203">
        <v>0.39</v>
      </c>
      <c r="T34" s="203">
        <v>0</v>
      </c>
      <c r="U34" s="203">
        <v>0.94</v>
      </c>
      <c r="V34" s="203">
        <v>0.2</v>
      </c>
      <c r="W34" s="203">
        <v>0.51</v>
      </c>
      <c r="X34" s="203">
        <v>2.13</v>
      </c>
      <c r="Y34" s="203">
        <v>0</v>
      </c>
      <c r="Z34" s="203">
        <v>2.82</v>
      </c>
      <c r="AA34" s="203">
        <v>1</v>
      </c>
      <c r="AB34" s="203">
        <v>0</v>
      </c>
      <c r="AC34" s="203">
        <v>11.7</v>
      </c>
      <c r="AD34" s="203">
        <v>0</v>
      </c>
      <c r="AE34" s="203">
        <v>0</v>
      </c>
      <c r="AF34" s="203">
        <v>0</v>
      </c>
      <c r="AG34" s="203">
        <v>31.81</v>
      </c>
      <c r="AH34" s="203">
        <v>0</v>
      </c>
      <c r="AI34" s="203">
        <v>31.81</v>
      </c>
      <c r="AJ34" s="203">
        <v>0</v>
      </c>
      <c r="AK34" s="203">
        <v>10.89</v>
      </c>
      <c r="AL34" s="203">
        <v>0</v>
      </c>
      <c r="AM34" s="203">
        <v>0</v>
      </c>
      <c r="AN34" s="203">
        <v>0</v>
      </c>
      <c r="AO34" s="203">
        <v>69.61</v>
      </c>
      <c r="AP34" s="203">
        <v>95.71</v>
      </c>
      <c r="AQ34" s="203">
        <v>0</v>
      </c>
      <c r="AR34" s="203">
        <v>0</v>
      </c>
      <c r="AS34" s="203">
        <v>0</v>
      </c>
      <c r="AT34" s="203">
        <v>0</v>
      </c>
      <c r="AU34" s="203">
        <v>0</v>
      </c>
      <c r="AV34" s="203">
        <v>0</v>
      </c>
      <c r="AW34" s="203">
        <v>0</v>
      </c>
      <c r="AX34" s="203">
        <v>0</v>
      </c>
      <c r="AY34" s="203">
        <v>0</v>
      </c>
    </row>
    <row r="35" spans="1:51">
      <c r="A35" t="s">
        <v>77</v>
      </c>
      <c r="B35" s="203">
        <v>0</v>
      </c>
      <c r="C35" s="203">
        <v>0</v>
      </c>
      <c r="D35" s="203">
        <v>13.31</v>
      </c>
      <c r="E35" s="203">
        <v>0</v>
      </c>
      <c r="F35" s="203">
        <v>0</v>
      </c>
      <c r="G35" s="203">
        <v>21.16</v>
      </c>
      <c r="H35" s="203">
        <v>0</v>
      </c>
      <c r="I35" s="203">
        <v>0</v>
      </c>
      <c r="J35" s="203">
        <v>18.329999999999998</v>
      </c>
      <c r="K35" s="203">
        <v>3.73</v>
      </c>
      <c r="L35" s="203">
        <v>187.61</v>
      </c>
      <c r="M35" s="203">
        <v>1.02</v>
      </c>
      <c r="N35" s="203">
        <v>1.32</v>
      </c>
      <c r="O35" s="203">
        <v>0</v>
      </c>
      <c r="P35" s="203">
        <v>1.0900000000000001</v>
      </c>
      <c r="Q35" s="203">
        <v>3.24</v>
      </c>
      <c r="R35" s="203">
        <v>7.23</v>
      </c>
      <c r="S35" s="203">
        <v>4.25</v>
      </c>
      <c r="T35" s="203">
        <v>0</v>
      </c>
      <c r="U35" s="203">
        <v>0.97</v>
      </c>
      <c r="V35" s="203">
        <v>2.58</v>
      </c>
      <c r="W35" s="203">
        <v>7.31</v>
      </c>
      <c r="X35" s="203">
        <v>24.3</v>
      </c>
      <c r="Y35" s="203">
        <v>0</v>
      </c>
      <c r="Z35" s="203">
        <v>35.29</v>
      </c>
      <c r="AA35" s="203">
        <v>14.18</v>
      </c>
      <c r="AB35" s="203">
        <v>0</v>
      </c>
      <c r="AC35" s="203">
        <v>11.7</v>
      </c>
      <c r="AD35" s="203">
        <v>0</v>
      </c>
      <c r="AE35" s="203">
        <v>0</v>
      </c>
      <c r="AF35" s="203">
        <v>0</v>
      </c>
      <c r="AG35" s="203">
        <v>31.81</v>
      </c>
      <c r="AH35" s="203">
        <v>0</v>
      </c>
      <c r="AI35" s="203">
        <v>31.81</v>
      </c>
      <c r="AJ35" s="203">
        <v>0</v>
      </c>
      <c r="AK35" s="203">
        <v>10.89</v>
      </c>
      <c r="AL35" s="203">
        <v>0</v>
      </c>
      <c r="AM35" s="203">
        <v>0</v>
      </c>
      <c r="AN35" s="203">
        <v>0</v>
      </c>
      <c r="AO35" s="203">
        <v>69.61</v>
      </c>
      <c r="AP35" s="203">
        <v>95.71</v>
      </c>
      <c r="AQ35" s="203">
        <v>0</v>
      </c>
      <c r="AR35" s="203">
        <v>0</v>
      </c>
      <c r="AS35" s="203">
        <v>0</v>
      </c>
      <c r="AT35" s="203">
        <v>0</v>
      </c>
      <c r="AU35" s="203">
        <v>0</v>
      </c>
      <c r="AV35" s="203">
        <v>0</v>
      </c>
      <c r="AW35" s="203">
        <v>0</v>
      </c>
      <c r="AX35" s="203">
        <v>0</v>
      </c>
      <c r="AY35" s="203">
        <v>0</v>
      </c>
    </row>
    <row r="36" spans="1:51">
      <c r="A36" t="s">
        <v>78</v>
      </c>
      <c r="B36" s="203">
        <v>0</v>
      </c>
      <c r="C36" s="203">
        <v>0</v>
      </c>
      <c r="D36" s="203">
        <v>13.31</v>
      </c>
      <c r="E36" s="203">
        <v>0</v>
      </c>
      <c r="F36" s="203">
        <v>0</v>
      </c>
      <c r="G36" s="203">
        <v>21.16</v>
      </c>
      <c r="H36" s="203">
        <v>0</v>
      </c>
      <c r="I36" s="203">
        <v>0</v>
      </c>
      <c r="J36" s="203">
        <v>18.329999999999998</v>
      </c>
      <c r="K36" s="203">
        <v>4.54</v>
      </c>
      <c r="L36" s="203">
        <v>187.61</v>
      </c>
      <c r="M36" s="203">
        <v>1.02</v>
      </c>
      <c r="N36" s="203">
        <v>1.32</v>
      </c>
      <c r="O36" s="203">
        <v>0</v>
      </c>
      <c r="P36" s="203">
        <v>1.0900000000000001</v>
      </c>
      <c r="Q36" s="203">
        <v>2.63</v>
      </c>
      <c r="R36" s="203">
        <v>6.32</v>
      </c>
      <c r="S36" s="203">
        <v>3.94</v>
      </c>
      <c r="T36" s="203">
        <v>0</v>
      </c>
      <c r="U36" s="203">
        <v>0.95</v>
      </c>
      <c r="V36" s="203">
        <v>2.69</v>
      </c>
      <c r="W36" s="203">
        <v>7.31</v>
      </c>
      <c r="X36" s="203">
        <v>24.3</v>
      </c>
      <c r="Y36" s="203">
        <v>0</v>
      </c>
      <c r="Z36" s="203">
        <v>35.29</v>
      </c>
      <c r="AA36" s="203">
        <v>14.18</v>
      </c>
      <c r="AB36" s="203">
        <v>0</v>
      </c>
      <c r="AC36" s="203">
        <v>11.7</v>
      </c>
      <c r="AD36" s="203">
        <v>0</v>
      </c>
      <c r="AE36" s="203">
        <v>0</v>
      </c>
      <c r="AF36" s="203">
        <v>0</v>
      </c>
      <c r="AG36" s="203">
        <v>31.81</v>
      </c>
      <c r="AH36" s="203">
        <v>0</v>
      </c>
      <c r="AI36" s="203">
        <v>31.81</v>
      </c>
      <c r="AJ36" s="203">
        <v>0</v>
      </c>
      <c r="AK36" s="203">
        <v>10.89</v>
      </c>
      <c r="AL36" s="203">
        <v>0</v>
      </c>
      <c r="AM36" s="203">
        <v>0</v>
      </c>
      <c r="AN36" s="203">
        <v>0</v>
      </c>
      <c r="AO36" s="203">
        <v>69.61</v>
      </c>
      <c r="AP36" s="203">
        <v>95.71</v>
      </c>
      <c r="AQ36" s="203">
        <v>0</v>
      </c>
      <c r="AR36" s="203">
        <v>0</v>
      </c>
      <c r="AS36" s="203">
        <v>0</v>
      </c>
      <c r="AT36" s="203">
        <v>0</v>
      </c>
      <c r="AU36" s="203">
        <v>0</v>
      </c>
      <c r="AV36" s="203">
        <v>0</v>
      </c>
      <c r="AW36" s="203">
        <v>0</v>
      </c>
      <c r="AX36" s="203">
        <v>0</v>
      </c>
      <c r="AY36" s="203">
        <v>0</v>
      </c>
    </row>
    <row r="37" spans="1:51">
      <c r="A37" t="s">
        <v>79</v>
      </c>
      <c r="B37" s="203">
        <v>0</v>
      </c>
      <c r="C37" s="203">
        <v>0</v>
      </c>
      <c r="D37" s="203">
        <v>13.31</v>
      </c>
      <c r="E37" s="203">
        <v>0</v>
      </c>
      <c r="F37" s="203">
        <v>0</v>
      </c>
      <c r="G37" s="203">
        <v>21.16</v>
      </c>
      <c r="H37" s="203">
        <v>0</v>
      </c>
      <c r="I37" s="203">
        <v>0</v>
      </c>
      <c r="J37" s="203">
        <v>18.329999999999998</v>
      </c>
      <c r="K37" s="203">
        <v>4.54</v>
      </c>
      <c r="L37" s="203">
        <v>187.61</v>
      </c>
      <c r="M37" s="203">
        <v>1.02</v>
      </c>
      <c r="N37" s="203">
        <v>1.32</v>
      </c>
      <c r="O37" s="203">
        <v>0</v>
      </c>
      <c r="P37" s="203">
        <v>1.0900000000000001</v>
      </c>
      <c r="Q37" s="203">
        <v>2.9</v>
      </c>
      <c r="R37" s="203">
        <v>6.32</v>
      </c>
      <c r="S37" s="203">
        <v>3.94</v>
      </c>
      <c r="T37" s="203">
        <v>0</v>
      </c>
      <c r="U37" s="203">
        <v>0.95</v>
      </c>
      <c r="V37" s="203">
        <v>2.69</v>
      </c>
      <c r="W37" s="203">
        <v>7.31</v>
      </c>
      <c r="X37" s="203">
        <v>24.3</v>
      </c>
      <c r="Y37" s="203">
        <v>0</v>
      </c>
      <c r="Z37" s="203">
        <v>35.29</v>
      </c>
      <c r="AA37" s="203">
        <v>14.18</v>
      </c>
      <c r="AB37" s="203">
        <v>0</v>
      </c>
      <c r="AC37" s="203">
        <v>11.7</v>
      </c>
      <c r="AD37" s="203">
        <v>0</v>
      </c>
      <c r="AE37" s="203">
        <v>0</v>
      </c>
      <c r="AF37" s="203">
        <v>0</v>
      </c>
      <c r="AG37" s="203">
        <v>31.81</v>
      </c>
      <c r="AH37" s="203">
        <v>0</v>
      </c>
      <c r="AI37" s="203">
        <v>31.81</v>
      </c>
      <c r="AJ37" s="203">
        <v>0</v>
      </c>
      <c r="AK37" s="203">
        <v>10.89</v>
      </c>
      <c r="AL37" s="203">
        <v>0</v>
      </c>
      <c r="AM37" s="203">
        <v>0</v>
      </c>
      <c r="AN37" s="203">
        <v>0</v>
      </c>
      <c r="AO37" s="203">
        <v>69.61</v>
      </c>
      <c r="AP37" s="203">
        <v>95.71</v>
      </c>
      <c r="AQ37" s="203">
        <v>0</v>
      </c>
      <c r="AR37" s="203">
        <v>0</v>
      </c>
      <c r="AS37" s="203">
        <v>0</v>
      </c>
      <c r="AT37" s="203">
        <v>0</v>
      </c>
      <c r="AU37" s="203">
        <v>0</v>
      </c>
      <c r="AV37" s="203">
        <v>0</v>
      </c>
      <c r="AW37" s="203">
        <v>0</v>
      </c>
      <c r="AX37" s="203">
        <v>0</v>
      </c>
      <c r="AY37" s="203">
        <v>0</v>
      </c>
    </row>
    <row r="38" spans="1:51">
      <c r="A38" t="s">
        <v>80</v>
      </c>
      <c r="B38" s="203">
        <v>0</v>
      </c>
      <c r="C38" s="203">
        <v>0</v>
      </c>
      <c r="D38" s="203">
        <v>13.31</v>
      </c>
      <c r="E38" s="203">
        <v>0</v>
      </c>
      <c r="F38" s="203">
        <v>0</v>
      </c>
      <c r="G38" s="203">
        <v>21.16</v>
      </c>
      <c r="H38" s="203">
        <v>0</v>
      </c>
      <c r="I38" s="203">
        <v>0</v>
      </c>
      <c r="J38" s="203">
        <v>18.329999999999998</v>
      </c>
      <c r="K38" s="203">
        <v>4.54</v>
      </c>
      <c r="L38" s="203">
        <v>187.61</v>
      </c>
      <c r="M38" s="203">
        <v>1.02</v>
      </c>
      <c r="N38" s="203">
        <v>1.32</v>
      </c>
      <c r="O38" s="203">
        <v>0</v>
      </c>
      <c r="P38" s="203">
        <v>1.0900000000000001</v>
      </c>
      <c r="Q38" s="203">
        <v>2.9</v>
      </c>
      <c r="R38" s="203">
        <v>6.32</v>
      </c>
      <c r="S38" s="203">
        <v>3.94</v>
      </c>
      <c r="T38" s="203">
        <v>0</v>
      </c>
      <c r="U38" s="203">
        <v>0.95</v>
      </c>
      <c r="V38" s="203">
        <v>2.69</v>
      </c>
      <c r="W38" s="203">
        <v>7.31</v>
      </c>
      <c r="X38" s="203">
        <v>24.3</v>
      </c>
      <c r="Y38" s="203">
        <v>0</v>
      </c>
      <c r="Z38" s="203">
        <v>35.29</v>
      </c>
      <c r="AA38" s="203">
        <v>14.18</v>
      </c>
      <c r="AB38" s="203">
        <v>0</v>
      </c>
      <c r="AC38" s="203">
        <v>11.7</v>
      </c>
      <c r="AD38" s="203">
        <v>0</v>
      </c>
      <c r="AE38" s="203">
        <v>0</v>
      </c>
      <c r="AF38" s="203">
        <v>0</v>
      </c>
      <c r="AG38" s="203">
        <v>31.81</v>
      </c>
      <c r="AH38" s="203">
        <v>0</v>
      </c>
      <c r="AI38" s="203">
        <v>31.81</v>
      </c>
      <c r="AJ38" s="203">
        <v>0</v>
      </c>
      <c r="AK38" s="203">
        <v>10.89</v>
      </c>
      <c r="AL38" s="203">
        <v>0</v>
      </c>
      <c r="AM38" s="203">
        <v>0</v>
      </c>
      <c r="AN38" s="203">
        <v>0</v>
      </c>
      <c r="AO38" s="203">
        <v>69.61</v>
      </c>
      <c r="AP38" s="203">
        <v>95.71</v>
      </c>
      <c r="AQ38" s="203">
        <v>0</v>
      </c>
      <c r="AR38" s="203">
        <v>0</v>
      </c>
      <c r="AS38" s="203">
        <v>0</v>
      </c>
      <c r="AT38" s="203">
        <v>0</v>
      </c>
      <c r="AU38" s="203">
        <v>0</v>
      </c>
      <c r="AV38" s="203">
        <v>0</v>
      </c>
      <c r="AW38" s="203">
        <v>0</v>
      </c>
      <c r="AX38" s="203">
        <v>0</v>
      </c>
      <c r="AY38" s="203">
        <v>0</v>
      </c>
    </row>
    <row r="39" spans="1:51">
      <c r="A39" t="s">
        <v>81</v>
      </c>
      <c r="B39" s="203">
        <v>0</v>
      </c>
      <c r="C39" s="203">
        <v>0</v>
      </c>
      <c r="D39" s="203">
        <v>13.31</v>
      </c>
      <c r="E39" s="203">
        <v>0</v>
      </c>
      <c r="F39" s="203">
        <v>0</v>
      </c>
      <c r="G39" s="203">
        <v>21.16</v>
      </c>
      <c r="H39" s="203">
        <v>0</v>
      </c>
      <c r="I39" s="203">
        <v>0</v>
      </c>
      <c r="J39" s="203">
        <v>18.329999999999998</v>
      </c>
      <c r="K39" s="203">
        <v>4.54</v>
      </c>
      <c r="L39" s="203">
        <v>183.61</v>
      </c>
      <c r="M39" s="203">
        <v>1.02</v>
      </c>
      <c r="N39" s="203">
        <v>1.32</v>
      </c>
      <c r="O39" s="203">
        <v>0</v>
      </c>
      <c r="P39" s="203">
        <v>1.0900000000000001</v>
      </c>
      <c r="Q39" s="203">
        <v>2.9</v>
      </c>
      <c r="R39" s="203">
        <v>6.32</v>
      </c>
      <c r="S39" s="203">
        <v>3.04</v>
      </c>
      <c r="T39" s="203">
        <v>0</v>
      </c>
      <c r="U39" s="203">
        <v>0.98</v>
      </c>
      <c r="V39" s="203">
        <v>2.69</v>
      </c>
      <c r="W39" s="203">
        <v>7.31</v>
      </c>
      <c r="X39" s="203">
        <v>24.3</v>
      </c>
      <c r="Y39" s="203">
        <v>0</v>
      </c>
      <c r="Z39" s="203">
        <v>35.29</v>
      </c>
      <c r="AA39" s="203">
        <v>14.18</v>
      </c>
      <c r="AB39" s="203">
        <v>0</v>
      </c>
      <c r="AC39" s="203">
        <v>11.7</v>
      </c>
      <c r="AD39" s="203">
        <v>0</v>
      </c>
      <c r="AE39" s="203">
        <v>0</v>
      </c>
      <c r="AF39" s="203">
        <v>0</v>
      </c>
      <c r="AG39" s="203">
        <v>31.81</v>
      </c>
      <c r="AH39" s="203">
        <v>0</v>
      </c>
      <c r="AI39" s="203">
        <v>31.81</v>
      </c>
      <c r="AJ39" s="203">
        <v>0</v>
      </c>
      <c r="AK39" s="203">
        <v>10.89</v>
      </c>
      <c r="AL39" s="203">
        <v>0</v>
      </c>
      <c r="AM39" s="203">
        <v>0</v>
      </c>
      <c r="AN39" s="203">
        <v>0</v>
      </c>
      <c r="AO39" s="203">
        <v>69.61</v>
      </c>
      <c r="AP39" s="203">
        <v>95.71</v>
      </c>
      <c r="AQ39" s="203">
        <v>0</v>
      </c>
      <c r="AR39" s="203">
        <v>0</v>
      </c>
      <c r="AS39" s="203">
        <v>0</v>
      </c>
      <c r="AT39" s="203">
        <v>0</v>
      </c>
      <c r="AU39" s="203">
        <v>0</v>
      </c>
      <c r="AV39" s="203">
        <v>0</v>
      </c>
      <c r="AW39" s="203">
        <v>0</v>
      </c>
      <c r="AX39" s="203">
        <v>0</v>
      </c>
      <c r="AY39" s="203">
        <v>0</v>
      </c>
    </row>
    <row r="40" spans="1:51">
      <c r="A40" t="s">
        <v>82</v>
      </c>
      <c r="B40" s="203">
        <v>0</v>
      </c>
      <c r="C40" s="203">
        <v>0</v>
      </c>
      <c r="D40" s="203">
        <v>13.31</v>
      </c>
      <c r="E40" s="203">
        <v>0</v>
      </c>
      <c r="F40" s="203">
        <v>0</v>
      </c>
      <c r="G40" s="203">
        <v>21.16</v>
      </c>
      <c r="H40" s="203">
        <v>0</v>
      </c>
      <c r="I40" s="203">
        <v>0</v>
      </c>
      <c r="J40" s="203">
        <v>18.329999999999998</v>
      </c>
      <c r="K40" s="203">
        <v>4.54</v>
      </c>
      <c r="L40" s="203">
        <v>183.61</v>
      </c>
      <c r="M40" s="203">
        <v>1.02</v>
      </c>
      <c r="N40" s="203">
        <v>1.32</v>
      </c>
      <c r="O40" s="203">
        <v>0</v>
      </c>
      <c r="P40" s="203">
        <v>1.0900000000000001</v>
      </c>
      <c r="Q40" s="203">
        <v>2.9</v>
      </c>
      <c r="R40" s="203">
        <v>6.32</v>
      </c>
      <c r="S40" s="203">
        <v>3.04</v>
      </c>
      <c r="T40" s="203">
        <v>0</v>
      </c>
      <c r="U40" s="203">
        <v>0.98</v>
      </c>
      <c r="V40" s="203">
        <v>2.69</v>
      </c>
      <c r="W40" s="203">
        <v>7.31</v>
      </c>
      <c r="X40" s="203">
        <v>24.3</v>
      </c>
      <c r="Y40" s="203">
        <v>0</v>
      </c>
      <c r="Z40" s="203">
        <v>35.29</v>
      </c>
      <c r="AA40" s="203">
        <v>14.18</v>
      </c>
      <c r="AB40" s="203">
        <v>0</v>
      </c>
      <c r="AC40" s="203">
        <v>11.7</v>
      </c>
      <c r="AD40" s="203">
        <v>0</v>
      </c>
      <c r="AE40" s="203">
        <v>0</v>
      </c>
      <c r="AF40" s="203">
        <v>0</v>
      </c>
      <c r="AG40" s="203">
        <v>31.81</v>
      </c>
      <c r="AH40" s="203">
        <v>0</v>
      </c>
      <c r="AI40" s="203">
        <v>31.81</v>
      </c>
      <c r="AJ40" s="203">
        <v>0</v>
      </c>
      <c r="AK40" s="203">
        <v>10.89</v>
      </c>
      <c r="AL40" s="203">
        <v>0</v>
      </c>
      <c r="AM40" s="203">
        <v>0</v>
      </c>
      <c r="AN40" s="203">
        <v>0</v>
      </c>
      <c r="AO40" s="203">
        <v>69.61</v>
      </c>
      <c r="AP40" s="203">
        <v>95.71</v>
      </c>
      <c r="AQ40" s="203">
        <v>0</v>
      </c>
      <c r="AR40" s="203">
        <v>0</v>
      </c>
      <c r="AS40" s="203">
        <v>0</v>
      </c>
      <c r="AT40" s="203">
        <v>0</v>
      </c>
      <c r="AU40" s="203">
        <v>0</v>
      </c>
      <c r="AV40" s="203">
        <v>0</v>
      </c>
      <c r="AW40" s="203">
        <v>0</v>
      </c>
      <c r="AX40" s="203">
        <v>0</v>
      </c>
      <c r="AY40" s="203">
        <v>0</v>
      </c>
    </row>
    <row r="41" spans="1:51">
      <c r="A41" t="s">
        <v>83</v>
      </c>
      <c r="B41" s="203">
        <v>0</v>
      </c>
      <c r="C41" s="203">
        <v>0</v>
      </c>
      <c r="D41" s="203">
        <v>13.27</v>
      </c>
      <c r="E41" s="203">
        <v>0</v>
      </c>
      <c r="F41" s="203">
        <v>0</v>
      </c>
      <c r="G41" s="203">
        <v>21.16</v>
      </c>
      <c r="H41" s="203">
        <v>0</v>
      </c>
      <c r="I41" s="203">
        <v>0</v>
      </c>
      <c r="J41" s="203">
        <v>18.329999999999998</v>
      </c>
      <c r="K41" s="203">
        <v>4.54</v>
      </c>
      <c r="L41" s="203">
        <v>182.61</v>
      </c>
      <c r="M41" s="203">
        <v>1.02</v>
      </c>
      <c r="N41" s="203">
        <v>1.32</v>
      </c>
      <c r="O41" s="203">
        <v>0</v>
      </c>
      <c r="P41" s="203">
        <v>1.0900000000000001</v>
      </c>
      <c r="Q41" s="203">
        <v>2.9</v>
      </c>
      <c r="R41" s="203">
        <v>6.32</v>
      </c>
      <c r="S41" s="203">
        <v>3.04</v>
      </c>
      <c r="T41" s="203">
        <v>0</v>
      </c>
      <c r="U41" s="203">
        <v>0.98</v>
      </c>
      <c r="V41" s="203">
        <v>2.69</v>
      </c>
      <c r="W41" s="203">
        <v>5.3</v>
      </c>
      <c r="X41" s="203">
        <v>21.12</v>
      </c>
      <c r="Y41" s="203">
        <v>0</v>
      </c>
      <c r="Z41" s="203">
        <v>35.29</v>
      </c>
      <c r="AA41" s="203">
        <v>14.18</v>
      </c>
      <c r="AB41" s="203">
        <v>0</v>
      </c>
      <c r="AC41" s="203">
        <v>11.7</v>
      </c>
      <c r="AD41" s="203">
        <v>0</v>
      </c>
      <c r="AE41" s="203">
        <v>0</v>
      </c>
      <c r="AF41" s="203">
        <v>0</v>
      </c>
      <c r="AG41" s="203">
        <v>31.81</v>
      </c>
      <c r="AH41" s="203">
        <v>0</v>
      </c>
      <c r="AI41" s="203">
        <v>31.81</v>
      </c>
      <c r="AJ41" s="203">
        <v>0</v>
      </c>
      <c r="AK41" s="203">
        <v>10.89</v>
      </c>
      <c r="AL41" s="203">
        <v>0</v>
      </c>
      <c r="AM41" s="203">
        <v>0</v>
      </c>
      <c r="AN41" s="203">
        <v>0</v>
      </c>
      <c r="AO41" s="203">
        <v>69.61</v>
      </c>
      <c r="AP41" s="203">
        <v>95.71</v>
      </c>
      <c r="AQ41" s="203">
        <v>0</v>
      </c>
      <c r="AR41" s="203">
        <v>0</v>
      </c>
      <c r="AS41" s="203">
        <v>0</v>
      </c>
      <c r="AT41" s="203">
        <v>0</v>
      </c>
      <c r="AU41" s="203">
        <v>0</v>
      </c>
      <c r="AV41" s="203">
        <v>0</v>
      </c>
      <c r="AW41" s="203">
        <v>0</v>
      </c>
      <c r="AX41" s="203">
        <v>0</v>
      </c>
      <c r="AY41" s="203">
        <v>0</v>
      </c>
    </row>
    <row r="42" spans="1:51">
      <c r="A42" t="s">
        <v>84</v>
      </c>
      <c r="B42" s="203">
        <v>0</v>
      </c>
      <c r="C42" s="203">
        <v>0</v>
      </c>
      <c r="D42" s="203">
        <v>13.27</v>
      </c>
      <c r="E42" s="203">
        <v>0</v>
      </c>
      <c r="F42" s="203">
        <v>0</v>
      </c>
      <c r="G42" s="203">
        <v>21.16</v>
      </c>
      <c r="H42" s="203">
        <v>0</v>
      </c>
      <c r="I42" s="203">
        <v>0</v>
      </c>
      <c r="J42" s="203">
        <v>18.329999999999998</v>
      </c>
      <c r="K42" s="203">
        <v>4.54</v>
      </c>
      <c r="L42" s="203">
        <v>182.61</v>
      </c>
      <c r="M42" s="203">
        <v>1.02</v>
      </c>
      <c r="N42" s="203">
        <v>1.32</v>
      </c>
      <c r="O42" s="203">
        <v>0</v>
      </c>
      <c r="P42" s="203">
        <v>1.0900000000000001</v>
      </c>
      <c r="Q42" s="203">
        <v>2.9</v>
      </c>
      <c r="R42" s="203">
        <v>6.32</v>
      </c>
      <c r="S42" s="203">
        <v>3.04</v>
      </c>
      <c r="T42" s="203">
        <v>0</v>
      </c>
      <c r="U42" s="203">
        <v>0.98</v>
      </c>
      <c r="V42" s="203">
        <v>2.69</v>
      </c>
      <c r="W42" s="203">
        <v>7.31</v>
      </c>
      <c r="X42" s="203">
        <v>20.39</v>
      </c>
      <c r="Y42" s="203">
        <v>0</v>
      </c>
      <c r="Z42" s="203">
        <v>35.29</v>
      </c>
      <c r="AA42" s="203">
        <v>14.18</v>
      </c>
      <c r="AB42" s="203">
        <v>0</v>
      </c>
      <c r="AC42" s="203">
        <v>11.7</v>
      </c>
      <c r="AD42" s="203">
        <v>0</v>
      </c>
      <c r="AE42" s="203">
        <v>0</v>
      </c>
      <c r="AF42" s="203">
        <v>0</v>
      </c>
      <c r="AG42" s="203">
        <v>31.81</v>
      </c>
      <c r="AH42" s="203">
        <v>0</v>
      </c>
      <c r="AI42" s="203">
        <v>31.81</v>
      </c>
      <c r="AJ42" s="203">
        <v>0</v>
      </c>
      <c r="AK42" s="203">
        <v>10.89</v>
      </c>
      <c r="AL42" s="203">
        <v>0</v>
      </c>
      <c r="AM42" s="203">
        <v>0</v>
      </c>
      <c r="AN42" s="203">
        <v>0</v>
      </c>
      <c r="AO42" s="203">
        <v>69.61</v>
      </c>
      <c r="AP42" s="203">
        <v>95.71</v>
      </c>
      <c r="AQ42" s="203">
        <v>0</v>
      </c>
      <c r="AR42" s="203">
        <v>0</v>
      </c>
      <c r="AS42" s="203">
        <v>0</v>
      </c>
      <c r="AT42" s="203">
        <v>0</v>
      </c>
      <c r="AU42" s="203">
        <v>0</v>
      </c>
      <c r="AV42" s="203">
        <v>0</v>
      </c>
      <c r="AW42" s="203">
        <v>0</v>
      </c>
      <c r="AX42" s="203">
        <v>0</v>
      </c>
      <c r="AY42" s="203">
        <v>0</v>
      </c>
    </row>
    <row r="43" spans="1:51">
      <c r="A43" t="s">
        <v>85</v>
      </c>
      <c r="B43" s="203">
        <v>0</v>
      </c>
      <c r="C43" s="203">
        <v>0</v>
      </c>
      <c r="D43" s="203">
        <v>13.14</v>
      </c>
      <c r="E43" s="203">
        <v>0</v>
      </c>
      <c r="F43" s="203">
        <v>0</v>
      </c>
      <c r="G43" s="203">
        <v>21.16</v>
      </c>
      <c r="H43" s="203">
        <v>0</v>
      </c>
      <c r="I43" s="203">
        <v>0</v>
      </c>
      <c r="J43" s="203">
        <v>18.329999999999998</v>
      </c>
      <c r="K43" s="203">
        <v>4.54</v>
      </c>
      <c r="L43" s="203">
        <v>182.61</v>
      </c>
      <c r="M43" s="203">
        <v>1.02</v>
      </c>
      <c r="N43" s="203">
        <v>1.32</v>
      </c>
      <c r="O43" s="203">
        <v>0</v>
      </c>
      <c r="P43" s="203">
        <v>1.0900000000000001</v>
      </c>
      <c r="Q43" s="203">
        <v>2.9</v>
      </c>
      <c r="R43" s="203">
        <v>6.32</v>
      </c>
      <c r="S43" s="203">
        <v>3.04</v>
      </c>
      <c r="T43" s="203">
        <v>0</v>
      </c>
      <c r="U43" s="203">
        <v>0.98</v>
      </c>
      <c r="V43" s="203">
        <v>2.69</v>
      </c>
      <c r="W43" s="203">
        <v>7.31</v>
      </c>
      <c r="X43" s="203">
        <v>24.3</v>
      </c>
      <c r="Y43" s="203">
        <v>0</v>
      </c>
      <c r="Z43" s="203">
        <v>35.29</v>
      </c>
      <c r="AA43" s="203">
        <v>14.18</v>
      </c>
      <c r="AB43" s="203">
        <v>0</v>
      </c>
      <c r="AC43" s="203">
        <v>11.7</v>
      </c>
      <c r="AD43" s="203">
        <v>0</v>
      </c>
      <c r="AE43" s="203">
        <v>0</v>
      </c>
      <c r="AF43" s="203">
        <v>0</v>
      </c>
      <c r="AG43" s="203">
        <v>31.81</v>
      </c>
      <c r="AH43" s="203">
        <v>0</v>
      </c>
      <c r="AI43" s="203">
        <v>31.81</v>
      </c>
      <c r="AJ43" s="203">
        <v>0</v>
      </c>
      <c r="AK43" s="203">
        <v>10.89</v>
      </c>
      <c r="AL43" s="203">
        <v>0</v>
      </c>
      <c r="AM43" s="203">
        <v>0</v>
      </c>
      <c r="AN43" s="203">
        <v>0</v>
      </c>
      <c r="AO43" s="203">
        <v>69.61</v>
      </c>
      <c r="AP43" s="203">
        <v>95.71</v>
      </c>
      <c r="AQ43" s="203">
        <v>0</v>
      </c>
      <c r="AR43" s="203">
        <v>0</v>
      </c>
      <c r="AS43" s="203">
        <v>0</v>
      </c>
      <c r="AT43" s="203">
        <v>0</v>
      </c>
      <c r="AU43" s="203">
        <v>0</v>
      </c>
      <c r="AV43" s="203">
        <v>0</v>
      </c>
      <c r="AW43" s="203">
        <v>0</v>
      </c>
      <c r="AX43" s="203">
        <v>0</v>
      </c>
      <c r="AY43" s="203">
        <v>0</v>
      </c>
    </row>
    <row r="44" spans="1:51">
      <c r="A44" t="s">
        <v>86</v>
      </c>
      <c r="B44" s="203">
        <v>0</v>
      </c>
      <c r="C44" s="203">
        <v>0</v>
      </c>
      <c r="D44" s="203">
        <v>13.14</v>
      </c>
      <c r="E44" s="203">
        <v>0</v>
      </c>
      <c r="F44" s="203">
        <v>0</v>
      </c>
      <c r="G44" s="203">
        <v>21.16</v>
      </c>
      <c r="H44" s="203">
        <v>0</v>
      </c>
      <c r="I44" s="203">
        <v>0</v>
      </c>
      <c r="J44" s="203">
        <v>18.329999999999998</v>
      </c>
      <c r="K44" s="203">
        <v>4.54</v>
      </c>
      <c r="L44" s="203">
        <v>182.61</v>
      </c>
      <c r="M44" s="203">
        <v>1.02</v>
      </c>
      <c r="N44" s="203">
        <v>1.32</v>
      </c>
      <c r="O44" s="203">
        <v>0</v>
      </c>
      <c r="P44" s="203">
        <v>1.0900000000000001</v>
      </c>
      <c r="Q44" s="203">
        <v>2.9</v>
      </c>
      <c r="R44" s="203">
        <v>6.32</v>
      </c>
      <c r="S44" s="203">
        <v>3.04</v>
      </c>
      <c r="T44" s="203">
        <v>0</v>
      </c>
      <c r="U44" s="203">
        <v>0.98</v>
      </c>
      <c r="V44" s="203">
        <v>2.69</v>
      </c>
      <c r="W44" s="203">
        <v>7.31</v>
      </c>
      <c r="X44" s="203">
        <v>24.3</v>
      </c>
      <c r="Y44" s="203">
        <v>0</v>
      </c>
      <c r="Z44" s="203">
        <v>35.29</v>
      </c>
      <c r="AA44" s="203">
        <v>14.18</v>
      </c>
      <c r="AB44" s="203">
        <v>0</v>
      </c>
      <c r="AC44" s="203">
        <v>12</v>
      </c>
      <c r="AD44" s="203">
        <v>0</v>
      </c>
      <c r="AE44" s="203">
        <v>0</v>
      </c>
      <c r="AF44" s="203">
        <v>0</v>
      </c>
      <c r="AG44" s="203">
        <v>31.81</v>
      </c>
      <c r="AH44" s="203">
        <v>0</v>
      </c>
      <c r="AI44" s="203">
        <v>31.81</v>
      </c>
      <c r="AJ44" s="203">
        <v>0</v>
      </c>
      <c r="AK44" s="203">
        <v>10.89</v>
      </c>
      <c r="AL44" s="203">
        <v>0</v>
      </c>
      <c r="AM44" s="203">
        <v>0</v>
      </c>
      <c r="AN44" s="203">
        <v>0</v>
      </c>
      <c r="AO44" s="203">
        <v>69.61</v>
      </c>
      <c r="AP44" s="203">
        <v>95.71</v>
      </c>
      <c r="AQ44" s="203">
        <v>0</v>
      </c>
      <c r="AR44" s="203">
        <v>0</v>
      </c>
      <c r="AS44" s="203">
        <v>0</v>
      </c>
      <c r="AT44" s="203">
        <v>0</v>
      </c>
      <c r="AU44" s="203">
        <v>0</v>
      </c>
      <c r="AV44" s="203">
        <v>0</v>
      </c>
      <c r="AW44" s="203">
        <v>0</v>
      </c>
      <c r="AX44" s="203">
        <v>0</v>
      </c>
      <c r="AY44" s="203">
        <v>0</v>
      </c>
    </row>
    <row r="45" spans="1:51">
      <c r="A45" t="s">
        <v>87</v>
      </c>
      <c r="B45" s="203">
        <v>0</v>
      </c>
      <c r="C45" s="203">
        <v>0</v>
      </c>
      <c r="D45" s="203">
        <v>13.14</v>
      </c>
      <c r="E45" s="203">
        <v>0</v>
      </c>
      <c r="F45" s="203">
        <v>0</v>
      </c>
      <c r="G45" s="203">
        <v>21.16</v>
      </c>
      <c r="H45" s="203">
        <v>0</v>
      </c>
      <c r="I45" s="203">
        <v>0</v>
      </c>
      <c r="J45" s="203">
        <v>18.329999999999998</v>
      </c>
      <c r="K45" s="203">
        <v>4.54</v>
      </c>
      <c r="L45" s="203">
        <v>182.61</v>
      </c>
      <c r="M45" s="203">
        <v>1.02</v>
      </c>
      <c r="N45" s="203">
        <v>1.32</v>
      </c>
      <c r="O45" s="203">
        <v>0</v>
      </c>
      <c r="P45" s="203">
        <v>1.0900000000000001</v>
      </c>
      <c r="Q45" s="203">
        <v>2.23</v>
      </c>
      <c r="R45" s="203">
        <v>6.32</v>
      </c>
      <c r="S45" s="203">
        <v>3.04</v>
      </c>
      <c r="T45" s="203">
        <v>0</v>
      </c>
      <c r="U45" s="203">
        <v>0.98</v>
      </c>
      <c r="V45" s="203">
        <v>2.69</v>
      </c>
      <c r="W45" s="203">
        <v>7.31</v>
      </c>
      <c r="X45" s="203">
        <v>24.3</v>
      </c>
      <c r="Y45" s="203">
        <v>0</v>
      </c>
      <c r="Z45" s="203">
        <v>35.29</v>
      </c>
      <c r="AA45" s="203">
        <v>14.18</v>
      </c>
      <c r="AB45" s="203">
        <v>0</v>
      </c>
      <c r="AC45" s="203">
        <v>12</v>
      </c>
      <c r="AD45" s="203">
        <v>0</v>
      </c>
      <c r="AE45" s="203">
        <v>0</v>
      </c>
      <c r="AF45" s="203">
        <v>0</v>
      </c>
      <c r="AG45" s="203">
        <v>31.81</v>
      </c>
      <c r="AH45" s="203">
        <v>0</v>
      </c>
      <c r="AI45" s="203">
        <v>31.81</v>
      </c>
      <c r="AJ45" s="203">
        <v>0</v>
      </c>
      <c r="AK45" s="203">
        <v>10.89</v>
      </c>
      <c r="AL45" s="203">
        <v>0</v>
      </c>
      <c r="AM45" s="203">
        <v>0</v>
      </c>
      <c r="AN45" s="203">
        <v>0</v>
      </c>
      <c r="AO45" s="203">
        <v>69.61</v>
      </c>
      <c r="AP45" s="203">
        <v>95.71</v>
      </c>
      <c r="AQ45" s="203">
        <v>0</v>
      </c>
      <c r="AR45" s="203">
        <v>0</v>
      </c>
      <c r="AS45" s="203">
        <v>0</v>
      </c>
      <c r="AT45" s="203">
        <v>0</v>
      </c>
      <c r="AU45" s="203">
        <v>0</v>
      </c>
      <c r="AV45" s="203">
        <v>0</v>
      </c>
      <c r="AW45" s="203">
        <v>0</v>
      </c>
      <c r="AX45" s="203">
        <v>0</v>
      </c>
      <c r="AY45" s="203">
        <v>0</v>
      </c>
    </row>
    <row r="46" spans="1:51">
      <c r="A46" t="s">
        <v>88</v>
      </c>
      <c r="B46" s="203">
        <v>0</v>
      </c>
      <c r="C46" s="203">
        <v>0</v>
      </c>
      <c r="D46" s="203">
        <v>13.14</v>
      </c>
      <c r="E46" s="203">
        <v>0</v>
      </c>
      <c r="F46" s="203">
        <v>0</v>
      </c>
      <c r="G46" s="203">
        <v>21.16</v>
      </c>
      <c r="H46" s="203">
        <v>0</v>
      </c>
      <c r="I46" s="203">
        <v>0</v>
      </c>
      <c r="J46" s="203">
        <v>18.329999999999998</v>
      </c>
      <c r="K46" s="203">
        <v>4.54</v>
      </c>
      <c r="L46" s="203">
        <v>182.61</v>
      </c>
      <c r="M46" s="203">
        <v>1.02</v>
      </c>
      <c r="N46" s="203">
        <v>1.32</v>
      </c>
      <c r="O46" s="203">
        <v>0</v>
      </c>
      <c r="P46" s="203">
        <v>1.0900000000000001</v>
      </c>
      <c r="Q46" s="203">
        <v>2.23</v>
      </c>
      <c r="R46" s="203">
        <v>6.32</v>
      </c>
      <c r="S46" s="203">
        <v>3.04</v>
      </c>
      <c r="T46" s="203">
        <v>0</v>
      </c>
      <c r="U46" s="203">
        <v>0.98</v>
      </c>
      <c r="V46" s="203">
        <v>2.69</v>
      </c>
      <c r="W46" s="203">
        <v>7.31</v>
      </c>
      <c r="X46" s="203">
        <v>24.3</v>
      </c>
      <c r="Y46" s="203">
        <v>0</v>
      </c>
      <c r="Z46" s="203">
        <v>35.29</v>
      </c>
      <c r="AA46" s="203">
        <v>14.18</v>
      </c>
      <c r="AB46" s="203">
        <v>0</v>
      </c>
      <c r="AC46" s="203">
        <v>12</v>
      </c>
      <c r="AD46" s="203">
        <v>0</v>
      </c>
      <c r="AE46" s="203">
        <v>0</v>
      </c>
      <c r="AF46" s="203">
        <v>0</v>
      </c>
      <c r="AG46" s="203">
        <v>31.81</v>
      </c>
      <c r="AH46" s="203">
        <v>0</v>
      </c>
      <c r="AI46" s="203">
        <v>31.81</v>
      </c>
      <c r="AJ46" s="203">
        <v>0</v>
      </c>
      <c r="AK46" s="203">
        <v>10.89</v>
      </c>
      <c r="AL46" s="203">
        <v>0</v>
      </c>
      <c r="AM46" s="203">
        <v>0</v>
      </c>
      <c r="AN46" s="203">
        <v>0</v>
      </c>
      <c r="AO46" s="203">
        <v>69.61</v>
      </c>
      <c r="AP46" s="203">
        <v>95.71</v>
      </c>
      <c r="AQ46" s="203">
        <v>0</v>
      </c>
      <c r="AR46" s="203">
        <v>0</v>
      </c>
      <c r="AS46" s="203">
        <v>0</v>
      </c>
      <c r="AT46" s="203">
        <v>0</v>
      </c>
      <c r="AU46" s="203">
        <v>0</v>
      </c>
      <c r="AV46" s="203">
        <v>0</v>
      </c>
      <c r="AW46" s="203">
        <v>0</v>
      </c>
      <c r="AX46" s="203">
        <v>0</v>
      </c>
      <c r="AY46" s="203">
        <v>0</v>
      </c>
    </row>
    <row r="47" spans="1:51">
      <c r="A47" t="s">
        <v>89</v>
      </c>
      <c r="B47" s="203">
        <v>0</v>
      </c>
      <c r="C47" s="203">
        <v>0</v>
      </c>
      <c r="D47" s="203">
        <v>13.05</v>
      </c>
      <c r="E47" s="203">
        <v>0</v>
      </c>
      <c r="F47" s="203">
        <v>0</v>
      </c>
      <c r="G47" s="203">
        <v>21.16</v>
      </c>
      <c r="H47" s="203">
        <v>0</v>
      </c>
      <c r="I47" s="203">
        <v>0</v>
      </c>
      <c r="J47" s="203">
        <v>18.329999999999998</v>
      </c>
      <c r="K47" s="203">
        <v>4.54</v>
      </c>
      <c r="L47" s="203">
        <v>182.61</v>
      </c>
      <c r="M47" s="203">
        <v>1.02</v>
      </c>
      <c r="N47" s="203">
        <v>1.32</v>
      </c>
      <c r="O47" s="203">
        <v>0</v>
      </c>
      <c r="P47" s="203">
        <v>1.0900000000000001</v>
      </c>
      <c r="Q47" s="203">
        <v>2.23</v>
      </c>
      <c r="R47" s="203">
        <v>6.32</v>
      </c>
      <c r="S47" s="203">
        <v>3.04</v>
      </c>
      <c r="T47" s="203">
        <v>0</v>
      </c>
      <c r="U47" s="203">
        <v>0.98</v>
      </c>
      <c r="V47" s="203">
        <v>2.04</v>
      </c>
      <c r="W47" s="203">
        <v>7.31</v>
      </c>
      <c r="X47" s="203">
        <v>24.3</v>
      </c>
      <c r="Y47" s="203">
        <v>0</v>
      </c>
      <c r="Z47" s="203">
        <v>35.29</v>
      </c>
      <c r="AA47" s="203">
        <v>14.18</v>
      </c>
      <c r="AB47" s="203">
        <v>0</v>
      </c>
      <c r="AC47" s="203">
        <v>12</v>
      </c>
      <c r="AD47" s="203">
        <v>0</v>
      </c>
      <c r="AE47" s="203">
        <v>0</v>
      </c>
      <c r="AF47" s="203">
        <v>0</v>
      </c>
      <c r="AG47" s="203">
        <v>31.81</v>
      </c>
      <c r="AH47" s="203">
        <v>0</v>
      </c>
      <c r="AI47" s="203">
        <v>31.81</v>
      </c>
      <c r="AJ47" s="203">
        <v>0</v>
      </c>
      <c r="AK47" s="203">
        <v>10.89</v>
      </c>
      <c r="AL47" s="203">
        <v>0</v>
      </c>
      <c r="AM47" s="203">
        <v>0</v>
      </c>
      <c r="AN47" s="203">
        <v>0</v>
      </c>
      <c r="AO47" s="203">
        <v>69.61</v>
      </c>
      <c r="AP47" s="203">
        <v>95.71</v>
      </c>
      <c r="AQ47" s="203">
        <v>0</v>
      </c>
      <c r="AR47" s="203">
        <v>0</v>
      </c>
      <c r="AS47" s="203">
        <v>0</v>
      </c>
      <c r="AT47" s="203">
        <v>0</v>
      </c>
      <c r="AU47" s="203">
        <v>0</v>
      </c>
      <c r="AV47" s="203">
        <v>0</v>
      </c>
      <c r="AW47" s="203">
        <v>0</v>
      </c>
      <c r="AX47" s="203">
        <v>0</v>
      </c>
      <c r="AY47" s="203">
        <v>0</v>
      </c>
    </row>
    <row r="48" spans="1:51">
      <c r="A48" t="s">
        <v>90</v>
      </c>
      <c r="B48" s="203">
        <v>0</v>
      </c>
      <c r="C48" s="203">
        <v>0</v>
      </c>
      <c r="D48" s="203">
        <v>13.05</v>
      </c>
      <c r="E48" s="203">
        <v>0</v>
      </c>
      <c r="F48" s="203">
        <v>0</v>
      </c>
      <c r="G48" s="203">
        <v>21.16</v>
      </c>
      <c r="H48" s="203">
        <v>0</v>
      </c>
      <c r="I48" s="203">
        <v>0</v>
      </c>
      <c r="J48" s="203">
        <v>18.329999999999998</v>
      </c>
      <c r="K48" s="203">
        <v>4.54</v>
      </c>
      <c r="L48" s="203">
        <v>182.61</v>
      </c>
      <c r="M48" s="203">
        <v>1.02</v>
      </c>
      <c r="N48" s="203">
        <v>1.32</v>
      </c>
      <c r="O48" s="203">
        <v>0</v>
      </c>
      <c r="P48" s="203">
        <v>1.0900000000000001</v>
      </c>
      <c r="Q48" s="203">
        <v>2.23</v>
      </c>
      <c r="R48" s="203">
        <v>6.32</v>
      </c>
      <c r="S48" s="203">
        <v>3.04</v>
      </c>
      <c r="T48" s="203">
        <v>0</v>
      </c>
      <c r="U48" s="203">
        <v>0.98</v>
      </c>
      <c r="V48" s="203">
        <v>2.04</v>
      </c>
      <c r="W48" s="203">
        <v>7.31</v>
      </c>
      <c r="X48" s="203">
        <v>24.3</v>
      </c>
      <c r="Y48" s="203">
        <v>0</v>
      </c>
      <c r="Z48" s="203">
        <v>35.29</v>
      </c>
      <c r="AA48" s="203">
        <v>14.18</v>
      </c>
      <c r="AB48" s="203">
        <v>0</v>
      </c>
      <c r="AC48" s="203">
        <v>12</v>
      </c>
      <c r="AD48" s="203">
        <v>0</v>
      </c>
      <c r="AE48" s="203">
        <v>0</v>
      </c>
      <c r="AF48" s="203">
        <v>0</v>
      </c>
      <c r="AG48" s="203">
        <v>31.81</v>
      </c>
      <c r="AH48" s="203">
        <v>0</v>
      </c>
      <c r="AI48" s="203">
        <v>31.81</v>
      </c>
      <c r="AJ48" s="203">
        <v>0</v>
      </c>
      <c r="AK48" s="203">
        <v>10.89</v>
      </c>
      <c r="AL48" s="203">
        <v>0</v>
      </c>
      <c r="AM48" s="203">
        <v>0</v>
      </c>
      <c r="AN48" s="203">
        <v>0</v>
      </c>
      <c r="AO48" s="203">
        <v>69.61</v>
      </c>
      <c r="AP48" s="203">
        <v>95.71</v>
      </c>
      <c r="AQ48" s="203">
        <v>0</v>
      </c>
      <c r="AR48" s="203">
        <v>0</v>
      </c>
      <c r="AS48" s="203">
        <v>0</v>
      </c>
      <c r="AT48" s="203">
        <v>0</v>
      </c>
      <c r="AU48" s="203">
        <v>0</v>
      </c>
      <c r="AV48" s="203">
        <v>0</v>
      </c>
      <c r="AW48" s="203">
        <v>0</v>
      </c>
      <c r="AX48" s="203">
        <v>0</v>
      </c>
      <c r="AY48" s="203">
        <v>0</v>
      </c>
    </row>
    <row r="49" spans="1:51">
      <c r="A49" t="s">
        <v>91</v>
      </c>
      <c r="B49" s="203">
        <v>0</v>
      </c>
      <c r="C49" s="203">
        <v>0</v>
      </c>
      <c r="D49" s="203">
        <v>13.05</v>
      </c>
      <c r="E49" s="203">
        <v>0</v>
      </c>
      <c r="F49" s="203">
        <v>0</v>
      </c>
      <c r="G49" s="203">
        <v>21.16</v>
      </c>
      <c r="H49" s="203">
        <v>0</v>
      </c>
      <c r="I49" s="203">
        <v>0</v>
      </c>
      <c r="J49" s="203">
        <v>18.329999999999998</v>
      </c>
      <c r="K49" s="203">
        <v>4.54</v>
      </c>
      <c r="L49" s="203">
        <v>182.61</v>
      </c>
      <c r="M49" s="203">
        <v>1.02</v>
      </c>
      <c r="N49" s="203">
        <v>1.32</v>
      </c>
      <c r="O49" s="203">
        <v>0</v>
      </c>
      <c r="P49" s="203">
        <v>1.0900000000000001</v>
      </c>
      <c r="Q49" s="203">
        <v>2.23</v>
      </c>
      <c r="R49" s="203">
        <v>6.32</v>
      </c>
      <c r="S49" s="203">
        <v>3.04</v>
      </c>
      <c r="T49" s="203">
        <v>0</v>
      </c>
      <c r="U49" s="203">
        <v>0.98</v>
      </c>
      <c r="V49" s="203">
        <v>2.04</v>
      </c>
      <c r="W49" s="203">
        <v>7.31</v>
      </c>
      <c r="X49" s="203">
        <v>24.3</v>
      </c>
      <c r="Y49" s="203">
        <v>0</v>
      </c>
      <c r="Z49" s="203">
        <v>35.29</v>
      </c>
      <c r="AA49" s="203">
        <v>14.18</v>
      </c>
      <c r="AB49" s="203">
        <v>0</v>
      </c>
      <c r="AC49" s="203">
        <v>12</v>
      </c>
      <c r="AD49" s="203">
        <v>0</v>
      </c>
      <c r="AE49" s="203">
        <v>0</v>
      </c>
      <c r="AF49" s="203">
        <v>0</v>
      </c>
      <c r="AG49" s="203">
        <v>31.81</v>
      </c>
      <c r="AH49" s="203">
        <v>0</v>
      </c>
      <c r="AI49" s="203">
        <v>31.81</v>
      </c>
      <c r="AJ49" s="203">
        <v>0</v>
      </c>
      <c r="AK49" s="203">
        <v>10.89</v>
      </c>
      <c r="AL49" s="203">
        <v>0</v>
      </c>
      <c r="AM49" s="203">
        <v>0</v>
      </c>
      <c r="AN49" s="203">
        <v>0</v>
      </c>
      <c r="AO49" s="203">
        <v>69.61</v>
      </c>
      <c r="AP49" s="203">
        <v>95.71</v>
      </c>
      <c r="AQ49" s="203">
        <v>0</v>
      </c>
      <c r="AR49" s="203">
        <v>0</v>
      </c>
      <c r="AS49" s="203">
        <v>0</v>
      </c>
      <c r="AT49" s="203">
        <v>0</v>
      </c>
      <c r="AU49" s="203">
        <v>0</v>
      </c>
      <c r="AV49" s="203">
        <v>0</v>
      </c>
      <c r="AW49" s="203">
        <v>0</v>
      </c>
      <c r="AX49" s="203">
        <v>0</v>
      </c>
      <c r="AY49" s="203">
        <v>0</v>
      </c>
    </row>
    <row r="50" spans="1:51">
      <c r="A50" t="s">
        <v>92</v>
      </c>
      <c r="B50" s="203">
        <v>0</v>
      </c>
      <c r="C50" s="203">
        <v>0</v>
      </c>
      <c r="D50" s="203">
        <v>12.95</v>
      </c>
      <c r="E50" s="203">
        <v>0</v>
      </c>
      <c r="F50" s="203">
        <v>0</v>
      </c>
      <c r="G50" s="203">
        <v>21.16</v>
      </c>
      <c r="H50" s="203">
        <v>0</v>
      </c>
      <c r="I50" s="203">
        <v>0</v>
      </c>
      <c r="J50" s="203">
        <v>18.329999999999998</v>
      </c>
      <c r="K50" s="203">
        <v>4.54</v>
      </c>
      <c r="L50" s="203">
        <v>182.61</v>
      </c>
      <c r="M50" s="203">
        <v>1.02</v>
      </c>
      <c r="N50" s="203">
        <v>1.32</v>
      </c>
      <c r="O50" s="203">
        <v>0</v>
      </c>
      <c r="P50" s="203">
        <v>1.0900000000000001</v>
      </c>
      <c r="Q50" s="203">
        <v>2.23</v>
      </c>
      <c r="R50" s="203">
        <v>6.32</v>
      </c>
      <c r="S50" s="203">
        <v>3.04</v>
      </c>
      <c r="T50" s="203">
        <v>0</v>
      </c>
      <c r="U50" s="203">
        <v>0.98</v>
      </c>
      <c r="V50" s="203">
        <v>2.04</v>
      </c>
      <c r="W50" s="203">
        <v>7.31</v>
      </c>
      <c r="X50" s="203">
        <v>24.3</v>
      </c>
      <c r="Y50" s="203">
        <v>0</v>
      </c>
      <c r="Z50" s="203">
        <v>35.29</v>
      </c>
      <c r="AA50" s="203">
        <v>14.18</v>
      </c>
      <c r="AB50" s="203">
        <v>0</v>
      </c>
      <c r="AC50" s="203">
        <v>12</v>
      </c>
      <c r="AD50" s="203">
        <v>0</v>
      </c>
      <c r="AE50" s="203">
        <v>0</v>
      </c>
      <c r="AF50" s="203">
        <v>0</v>
      </c>
      <c r="AG50" s="203">
        <v>31.81</v>
      </c>
      <c r="AH50" s="203">
        <v>0</v>
      </c>
      <c r="AI50" s="203">
        <v>31.81</v>
      </c>
      <c r="AJ50" s="203">
        <v>0</v>
      </c>
      <c r="AK50" s="203">
        <v>10.89</v>
      </c>
      <c r="AL50" s="203">
        <v>0</v>
      </c>
      <c r="AM50" s="203">
        <v>0</v>
      </c>
      <c r="AN50" s="203">
        <v>0</v>
      </c>
      <c r="AO50" s="203">
        <v>69.61</v>
      </c>
      <c r="AP50" s="203">
        <v>95.71</v>
      </c>
      <c r="AQ50" s="203">
        <v>0</v>
      </c>
      <c r="AR50" s="203">
        <v>0</v>
      </c>
      <c r="AS50" s="203">
        <v>0</v>
      </c>
      <c r="AT50" s="203">
        <v>0</v>
      </c>
      <c r="AU50" s="203">
        <v>0</v>
      </c>
      <c r="AV50" s="203">
        <v>0</v>
      </c>
      <c r="AW50" s="203">
        <v>0</v>
      </c>
      <c r="AX50" s="203">
        <v>0</v>
      </c>
      <c r="AY50" s="203">
        <v>0</v>
      </c>
    </row>
    <row r="51" spans="1:51">
      <c r="A51" t="s">
        <v>93</v>
      </c>
      <c r="B51" s="203">
        <v>0</v>
      </c>
      <c r="C51" s="203">
        <v>0</v>
      </c>
      <c r="D51" s="203">
        <v>12.95</v>
      </c>
      <c r="E51" s="203">
        <v>0</v>
      </c>
      <c r="F51" s="203">
        <v>0</v>
      </c>
      <c r="G51" s="203">
        <v>21.16</v>
      </c>
      <c r="H51" s="203">
        <v>0</v>
      </c>
      <c r="I51" s="203">
        <v>0</v>
      </c>
      <c r="J51" s="203">
        <v>18.329999999999998</v>
      </c>
      <c r="K51" s="203">
        <v>4.54</v>
      </c>
      <c r="L51" s="203">
        <v>182.61</v>
      </c>
      <c r="M51" s="203">
        <v>0</v>
      </c>
      <c r="N51" s="203">
        <v>1.32</v>
      </c>
      <c r="O51" s="203">
        <v>0</v>
      </c>
      <c r="P51" s="203">
        <v>1.0900000000000001</v>
      </c>
      <c r="Q51" s="203">
        <v>2.23</v>
      </c>
      <c r="R51" s="203">
        <v>6.32</v>
      </c>
      <c r="S51" s="203">
        <v>3.04</v>
      </c>
      <c r="T51" s="203">
        <v>0</v>
      </c>
      <c r="U51" s="203">
        <v>0.98</v>
      </c>
      <c r="V51" s="203">
        <v>2.04</v>
      </c>
      <c r="W51" s="203">
        <v>4.53</v>
      </c>
      <c r="X51" s="203">
        <v>15.62</v>
      </c>
      <c r="Y51" s="203">
        <v>0</v>
      </c>
      <c r="Z51" s="203">
        <v>35.29</v>
      </c>
      <c r="AA51" s="203">
        <v>14.18</v>
      </c>
      <c r="AB51" s="203">
        <v>0</v>
      </c>
      <c r="AC51" s="203">
        <v>12</v>
      </c>
      <c r="AD51" s="203">
        <v>0</v>
      </c>
      <c r="AE51" s="203">
        <v>0</v>
      </c>
      <c r="AF51" s="203">
        <v>0</v>
      </c>
      <c r="AG51" s="203">
        <v>31.81</v>
      </c>
      <c r="AH51" s="203">
        <v>0</v>
      </c>
      <c r="AI51" s="203">
        <v>31.81</v>
      </c>
      <c r="AJ51" s="203">
        <v>0</v>
      </c>
      <c r="AK51" s="203">
        <v>10.89</v>
      </c>
      <c r="AL51" s="203">
        <v>0</v>
      </c>
      <c r="AM51" s="203">
        <v>0</v>
      </c>
      <c r="AN51" s="203">
        <v>0</v>
      </c>
      <c r="AO51" s="203">
        <v>69.61</v>
      </c>
      <c r="AP51" s="203">
        <v>95.71</v>
      </c>
      <c r="AQ51" s="203">
        <v>0</v>
      </c>
      <c r="AR51" s="203">
        <v>0</v>
      </c>
      <c r="AS51" s="203">
        <v>0</v>
      </c>
      <c r="AT51" s="203">
        <v>0</v>
      </c>
      <c r="AU51" s="203">
        <v>0</v>
      </c>
      <c r="AV51" s="203">
        <v>0</v>
      </c>
      <c r="AW51" s="203">
        <v>0</v>
      </c>
      <c r="AX51" s="203">
        <v>0</v>
      </c>
      <c r="AY51" s="203">
        <v>0</v>
      </c>
    </row>
    <row r="52" spans="1:51">
      <c r="A52" t="s">
        <v>94</v>
      </c>
      <c r="B52" s="203">
        <v>0</v>
      </c>
      <c r="C52" s="203">
        <v>0</v>
      </c>
      <c r="D52" s="203">
        <v>12.69</v>
      </c>
      <c r="E52" s="203">
        <v>0</v>
      </c>
      <c r="F52" s="203">
        <v>0</v>
      </c>
      <c r="G52" s="203">
        <v>21.16</v>
      </c>
      <c r="H52" s="203">
        <v>0</v>
      </c>
      <c r="I52" s="203">
        <v>0</v>
      </c>
      <c r="J52" s="203">
        <v>18.329999999999998</v>
      </c>
      <c r="K52" s="203">
        <v>4.54</v>
      </c>
      <c r="L52" s="203">
        <v>182.61</v>
      </c>
      <c r="M52" s="203">
        <v>0</v>
      </c>
      <c r="N52" s="203">
        <v>1.32</v>
      </c>
      <c r="O52" s="203">
        <v>0</v>
      </c>
      <c r="P52" s="203">
        <v>1.0900000000000001</v>
      </c>
      <c r="Q52" s="203">
        <v>2.23</v>
      </c>
      <c r="R52" s="203">
        <v>6.32</v>
      </c>
      <c r="S52" s="203">
        <v>3.04</v>
      </c>
      <c r="T52" s="203">
        <v>0</v>
      </c>
      <c r="U52" s="203">
        <v>0.98</v>
      </c>
      <c r="V52" s="203">
        <v>2.04</v>
      </c>
      <c r="W52" s="203">
        <v>4.53</v>
      </c>
      <c r="X52" s="203">
        <v>15.62</v>
      </c>
      <c r="Y52" s="203">
        <v>0</v>
      </c>
      <c r="Z52" s="203">
        <v>35.29</v>
      </c>
      <c r="AA52" s="203">
        <v>14.18</v>
      </c>
      <c r="AB52" s="203">
        <v>0</v>
      </c>
      <c r="AC52" s="203">
        <v>12</v>
      </c>
      <c r="AD52" s="203">
        <v>0</v>
      </c>
      <c r="AE52" s="203">
        <v>0</v>
      </c>
      <c r="AF52" s="203">
        <v>0</v>
      </c>
      <c r="AG52" s="203">
        <v>31.81</v>
      </c>
      <c r="AH52" s="203">
        <v>0</v>
      </c>
      <c r="AI52" s="203">
        <v>31.81</v>
      </c>
      <c r="AJ52" s="203">
        <v>0</v>
      </c>
      <c r="AK52" s="203">
        <v>10.89</v>
      </c>
      <c r="AL52" s="203">
        <v>0</v>
      </c>
      <c r="AM52" s="203">
        <v>0</v>
      </c>
      <c r="AN52" s="203">
        <v>0</v>
      </c>
      <c r="AO52" s="203">
        <v>69.61</v>
      </c>
      <c r="AP52" s="203">
        <v>95.71</v>
      </c>
      <c r="AQ52" s="203">
        <v>0</v>
      </c>
      <c r="AR52" s="203">
        <v>0</v>
      </c>
      <c r="AS52" s="203">
        <v>0</v>
      </c>
      <c r="AT52" s="203">
        <v>0</v>
      </c>
      <c r="AU52" s="203">
        <v>0</v>
      </c>
      <c r="AV52" s="203">
        <v>0</v>
      </c>
      <c r="AW52" s="203">
        <v>0</v>
      </c>
      <c r="AX52" s="203">
        <v>0</v>
      </c>
      <c r="AY52" s="203">
        <v>0</v>
      </c>
    </row>
    <row r="53" spans="1:51">
      <c r="A53" t="s">
        <v>95</v>
      </c>
      <c r="B53" s="203">
        <v>0</v>
      </c>
      <c r="C53" s="203">
        <v>0</v>
      </c>
      <c r="D53" s="203">
        <v>12.69</v>
      </c>
      <c r="E53" s="203">
        <v>0</v>
      </c>
      <c r="F53" s="203">
        <v>0</v>
      </c>
      <c r="G53" s="203">
        <v>21.16</v>
      </c>
      <c r="H53" s="203">
        <v>0</v>
      </c>
      <c r="I53" s="203">
        <v>0</v>
      </c>
      <c r="J53" s="203">
        <v>18.329999999999998</v>
      </c>
      <c r="K53" s="203">
        <v>4.54</v>
      </c>
      <c r="L53" s="203">
        <v>184.61</v>
      </c>
      <c r="M53" s="203">
        <v>0</v>
      </c>
      <c r="N53" s="203">
        <v>1.32</v>
      </c>
      <c r="O53" s="203">
        <v>0</v>
      </c>
      <c r="P53" s="203">
        <v>1.0900000000000001</v>
      </c>
      <c r="Q53" s="203">
        <v>2.23</v>
      </c>
      <c r="R53" s="203">
        <v>6.32</v>
      </c>
      <c r="S53" s="203">
        <v>3.04</v>
      </c>
      <c r="T53" s="203">
        <v>0</v>
      </c>
      <c r="U53" s="203">
        <v>0.98</v>
      </c>
      <c r="V53" s="203">
        <v>2.04</v>
      </c>
      <c r="W53" s="203">
        <v>4.7300000000000004</v>
      </c>
      <c r="X53" s="203">
        <v>16.57</v>
      </c>
      <c r="Y53" s="203">
        <v>0</v>
      </c>
      <c r="Z53" s="203">
        <v>35.29</v>
      </c>
      <c r="AA53" s="203">
        <v>14.18</v>
      </c>
      <c r="AB53" s="203">
        <v>0</v>
      </c>
      <c r="AC53" s="203">
        <v>12</v>
      </c>
      <c r="AD53" s="203">
        <v>0</v>
      </c>
      <c r="AE53" s="203">
        <v>0</v>
      </c>
      <c r="AF53" s="203">
        <v>0</v>
      </c>
      <c r="AG53" s="203">
        <v>31.81</v>
      </c>
      <c r="AH53" s="203">
        <v>0</v>
      </c>
      <c r="AI53" s="203">
        <v>31.81</v>
      </c>
      <c r="AJ53" s="203">
        <v>0</v>
      </c>
      <c r="AK53" s="203">
        <v>10.89</v>
      </c>
      <c r="AL53" s="203">
        <v>0</v>
      </c>
      <c r="AM53" s="203">
        <v>0</v>
      </c>
      <c r="AN53" s="203">
        <v>0</v>
      </c>
      <c r="AO53" s="203">
        <v>69.61</v>
      </c>
      <c r="AP53" s="203">
        <v>95.71</v>
      </c>
      <c r="AQ53" s="203">
        <v>0</v>
      </c>
      <c r="AR53" s="203">
        <v>0</v>
      </c>
      <c r="AS53" s="203">
        <v>0</v>
      </c>
      <c r="AT53" s="203">
        <v>0</v>
      </c>
      <c r="AU53" s="203">
        <v>0</v>
      </c>
      <c r="AV53" s="203">
        <v>0</v>
      </c>
      <c r="AW53" s="203">
        <v>0</v>
      </c>
      <c r="AX53" s="203">
        <v>0</v>
      </c>
      <c r="AY53" s="203">
        <v>0</v>
      </c>
    </row>
    <row r="54" spans="1:51">
      <c r="A54" t="s">
        <v>96</v>
      </c>
      <c r="B54" s="203">
        <v>0</v>
      </c>
      <c r="C54" s="203">
        <v>0</v>
      </c>
      <c r="D54" s="203">
        <v>12.69</v>
      </c>
      <c r="E54" s="203">
        <v>0</v>
      </c>
      <c r="F54" s="203">
        <v>0</v>
      </c>
      <c r="G54" s="203">
        <v>21.16</v>
      </c>
      <c r="H54" s="203">
        <v>0</v>
      </c>
      <c r="I54" s="203">
        <v>0</v>
      </c>
      <c r="J54" s="203">
        <v>18.329999999999998</v>
      </c>
      <c r="K54" s="203">
        <v>4.54</v>
      </c>
      <c r="L54" s="203">
        <v>184.61</v>
      </c>
      <c r="M54" s="203">
        <v>0</v>
      </c>
      <c r="N54" s="203">
        <v>1.32</v>
      </c>
      <c r="O54" s="203">
        <v>0</v>
      </c>
      <c r="P54" s="203">
        <v>1.0900000000000001</v>
      </c>
      <c r="Q54" s="203">
        <v>2.23</v>
      </c>
      <c r="R54" s="203">
        <v>6.32</v>
      </c>
      <c r="S54" s="203">
        <v>3.04</v>
      </c>
      <c r="T54" s="203">
        <v>0</v>
      </c>
      <c r="U54" s="203">
        <v>0.98</v>
      </c>
      <c r="V54" s="203">
        <v>2.04</v>
      </c>
      <c r="W54" s="203">
        <v>4.7300000000000004</v>
      </c>
      <c r="X54" s="203">
        <v>16.57</v>
      </c>
      <c r="Y54" s="203">
        <v>0</v>
      </c>
      <c r="Z54" s="203">
        <v>35.29</v>
      </c>
      <c r="AA54" s="203">
        <v>14.18</v>
      </c>
      <c r="AB54" s="203">
        <v>0</v>
      </c>
      <c r="AC54" s="203">
        <v>12</v>
      </c>
      <c r="AD54" s="203">
        <v>0</v>
      </c>
      <c r="AE54" s="203">
        <v>0</v>
      </c>
      <c r="AF54" s="203">
        <v>0</v>
      </c>
      <c r="AG54" s="203">
        <v>31.81</v>
      </c>
      <c r="AH54" s="203">
        <v>0</v>
      </c>
      <c r="AI54" s="203">
        <v>31.81</v>
      </c>
      <c r="AJ54" s="203">
        <v>0</v>
      </c>
      <c r="AK54" s="203">
        <v>10.89</v>
      </c>
      <c r="AL54" s="203">
        <v>0</v>
      </c>
      <c r="AM54" s="203">
        <v>0</v>
      </c>
      <c r="AN54" s="203">
        <v>0</v>
      </c>
      <c r="AO54" s="203">
        <v>69.61</v>
      </c>
      <c r="AP54" s="203">
        <v>95.71</v>
      </c>
      <c r="AQ54" s="203">
        <v>0</v>
      </c>
      <c r="AR54" s="203">
        <v>0</v>
      </c>
      <c r="AS54" s="203">
        <v>0</v>
      </c>
      <c r="AT54" s="203">
        <v>0</v>
      </c>
      <c r="AU54" s="203">
        <v>0</v>
      </c>
      <c r="AV54" s="203">
        <v>0</v>
      </c>
      <c r="AW54" s="203">
        <v>0</v>
      </c>
      <c r="AX54" s="203">
        <v>0</v>
      </c>
      <c r="AY54" s="203">
        <v>0</v>
      </c>
    </row>
    <row r="55" spans="1:51">
      <c r="A55" t="s">
        <v>97</v>
      </c>
      <c r="B55" s="203">
        <v>0</v>
      </c>
      <c r="C55" s="203">
        <v>0</v>
      </c>
      <c r="D55" s="203">
        <v>12.69</v>
      </c>
      <c r="E55" s="203">
        <v>0</v>
      </c>
      <c r="F55" s="203">
        <v>0</v>
      </c>
      <c r="G55" s="203">
        <v>21.16</v>
      </c>
      <c r="H55" s="203">
        <v>0</v>
      </c>
      <c r="I55" s="203">
        <v>0</v>
      </c>
      <c r="J55" s="203">
        <v>18.329999999999998</v>
      </c>
      <c r="K55" s="203">
        <v>4.54</v>
      </c>
      <c r="L55" s="203">
        <v>184.61</v>
      </c>
      <c r="M55" s="203">
        <v>7.25</v>
      </c>
      <c r="N55" s="203">
        <v>17.13</v>
      </c>
      <c r="O55" s="203">
        <v>0</v>
      </c>
      <c r="P55" s="203">
        <v>13.17</v>
      </c>
      <c r="Q55" s="203">
        <v>2.23</v>
      </c>
      <c r="R55" s="203">
        <v>6.32</v>
      </c>
      <c r="S55" s="203">
        <v>3.04</v>
      </c>
      <c r="T55" s="203">
        <v>0</v>
      </c>
      <c r="U55" s="203">
        <v>0.98</v>
      </c>
      <c r="V55" s="203">
        <v>2.04</v>
      </c>
      <c r="W55" s="203">
        <v>4.7300000000000004</v>
      </c>
      <c r="X55" s="203">
        <v>16.579999999999998</v>
      </c>
      <c r="Y55" s="203">
        <v>0</v>
      </c>
      <c r="Z55" s="203">
        <v>35.29</v>
      </c>
      <c r="AA55" s="203">
        <v>14.18</v>
      </c>
      <c r="AB55" s="203">
        <v>0</v>
      </c>
      <c r="AC55" s="203">
        <v>12</v>
      </c>
      <c r="AD55" s="203">
        <v>0</v>
      </c>
      <c r="AE55" s="203">
        <v>0</v>
      </c>
      <c r="AF55" s="203">
        <v>0</v>
      </c>
      <c r="AG55" s="203">
        <v>31.81</v>
      </c>
      <c r="AH55" s="203">
        <v>0</v>
      </c>
      <c r="AI55" s="203">
        <v>31.81</v>
      </c>
      <c r="AJ55" s="203">
        <v>0</v>
      </c>
      <c r="AK55" s="203">
        <v>10.89</v>
      </c>
      <c r="AL55" s="203">
        <v>0</v>
      </c>
      <c r="AM55" s="203">
        <v>0</v>
      </c>
      <c r="AN55" s="203">
        <v>0</v>
      </c>
      <c r="AO55" s="203">
        <v>69.61</v>
      </c>
      <c r="AP55" s="203">
        <v>95.71</v>
      </c>
      <c r="AQ55" s="203">
        <v>0</v>
      </c>
      <c r="AR55" s="203">
        <v>0</v>
      </c>
      <c r="AS55" s="203">
        <v>0</v>
      </c>
      <c r="AT55" s="203">
        <v>0</v>
      </c>
      <c r="AU55" s="203">
        <v>0</v>
      </c>
      <c r="AV55" s="203">
        <v>0</v>
      </c>
      <c r="AW55" s="203">
        <v>0</v>
      </c>
      <c r="AX55" s="203">
        <v>0</v>
      </c>
      <c r="AY55" s="203">
        <v>0</v>
      </c>
    </row>
    <row r="56" spans="1:51">
      <c r="A56" t="s">
        <v>98</v>
      </c>
      <c r="B56" s="203">
        <v>0</v>
      </c>
      <c r="C56" s="203">
        <v>0</v>
      </c>
      <c r="D56" s="203">
        <v>12.69</v>
      </c>
      <c r="E56" s="203">
        <v>0</v>
      </c>
      <c r="F56" s="203">
        <v>0</v>
      </c>
      <c r="G56" s="203">
        <v>21.16</v>
      </c>
      <c r="H56" s="203">
        <v>0</v>
      </c>
      <c r="I56" s="203">
        <v>0</v>
      </c>
      <c r="J56" s="203">
        <v>18.329999999999998</v>
      </c>
      <c r="K56" s="203">
        <v>4.54</v>
      </c>
      <c r="L56" s="203">
        <v>184.61</v>
      </c>
      <c r="M56" s="203">
        <v>7.25</v>
      </c>
      <c r="N56" s="203">
        <v>17.13</v>
      </c>
      <c r="O56" s="203">
        <v>0</v>
      </c>
      <c r="P56" s="203">
        <v>13.17</v>
      </c>
      <c r="Q56" s="203">
        <v>2.23</v>
      </c>
      <c r="R56" s="203">
        <v>6.32</v>
      </c>
      <c r="S56" s="203">
        <v>3.04</v>
      </c>
      <c r="T56" s="203">
        <v>0</v>
      </c>
      <c r="U56" s="203">
        <v>0.98</v>
      </c>
      <c r="V56" s="203">
        <v>2.04</v>
      </c>
      <c r="W56" s="203">
        <v>4.7300000000000004</v>
      </c>
      <c r="X56" s="203">
        <v>16.579999999999998</v>
      </c>
      <c r="Y56" s="203">
        <v>0</v>
      </c>
      <c r="Z56" s="203">
        <v>35.29</v>
      </c>
      <c r="AA56" s="203">
        <v>14.18</v>
      </c>
      <c r="AB56" s="203">
        <v>0</v>
      </c>
      <c r="AC56" s="203">
        <v>12</v>
      </c>
      <c r="AD56" s="203">
        <v>0</v>
      </c>
      <c r="AE56" s="203">
        <v>0</v>
      </c>
      <c r="AF56" s="203">
        <v>0</v>
      </c>
      <c r="AG56" s="203">
        <v>31.81</v>
      </c>
      <c r="AH56" s="203">
        <v>0</v>
      </c>
      <c r="AI56" s="203">
        <v>31.81</v>
      </c>
      <c r="AJ56" s="203">
        <v>0</v>
      </c>
      <c r="AK56" s="203">
        <v>10.89</v>
      </c>
      <c r="AL56" s="203">
        <v>0</v>
      </c>
      <c r="AM56" s="203">
        <v>0</v>
      </c>
      <c r="AN56" s="203">
        <v>0</v>
      </c>
      <c r="AO56" s="203">
        <v>69.61</v>
      </c>
      <c r="AP56" s="203">
        <v>95.71</v>
      </c>
      <c r="AQ56" s="203">
        <v>0</v>
      </c>
      <c r="AR56" s="203">
        <v>0</v>
      </c>
      <c r="AS56" s="203">
        <v>0</v>
      </c>
      <c r="AT56" s="203">
        <v>0</v>
      </c>
      <c r="AU56" s="203">
        <v>0</v>
      </c>
      <c r="AV56" s="203">
        <v>0</v>
      </c>
      <c r="AW56" s="203">
        <v>0</v>
      </c>
      <c r="AX56" s="203">
        <v>0</v>
      </c>
      <c r="AY56" s="203">
        <v>0</v>
      </c>
    </row>
    <row r="57" spans="1:51">
      <c r="A57" t="s">
        <v>99</v>
      </c>
      <c r="B57" s="203">
        <v>0</v>
      </c>
      <c r="C57" s="203">
        <v>0</v>
      </c>
      <c r="D57" s="203">
        <v>12.69</v>
      </c>
      <c r="E57" s="203">
        <v>0</v>
      </c>
      <c r="F57" s="203">
        <v>0</v>
      </c>
      <c r="G57" s="203">
        <v>21.16</v>
      </c>
      <c r="H57" s="203">
        <v>0</v>
      </c>
      <c r="I57" s="203">
        <v>0</v>
      </c>
      <c r="J57" s="203">
        <v>18.329999999999998</v>
      </c>
      <c r="K57" s="203">
        <v>4.54</v>
      </c>
      <c r="L57" s="203">
        <v>184.61</v>
      </c>
      <c r="M57" s="203">
        <v>9.0399999999999991</v>
      </c>
      <c r="N57" s="203">
        <v>14.48</v>
      </c>
      <c r="O57" s="203">
        <v>0</v>
      </c>
      <c r="P57" s="203">
        <v>15.65</v>
      </c>
      <c r="Q57" s="203">
        <v>2.23</v>
      </c>
      <c r="R57" s="203">
        <v>6.32</v>
      </c>
      <c r="S57" s="203">
        <v>3.04</v>
      </c>
      <c r="T57" s="203">
        <v>0</v>
      </c>
      <c r="U57" s="203">
        <v>0.98</v>
      </c>
      <c r="V57" s="203">
        <v>2.04</v>
      </c>
      <c r="W57" s="203">
        <v>4.7300000000000004</v>
      </c>
      <c r="X57" s="203">
        <v>16.579999999999998</v>
      </c>
      <c r="Y57" s="203">
        <v>0</v>
      </c>
      <c r="Z57" s="203">
        <v>35.29</v>
      </c>
      <c r="AA57" s="203">
        <v>14.18</v>
      </c>
      <c r="AB57" s="203">
        <v>0</v>
      </c>
      <c r="AC57" s="203">
        <v>12</v>
      </c>
      <c r="AD57" s="203">
        <v>0</v>
      </c>
      <c r="AE57" s="203">
        <v>0</v>
      </c>
      <c r="AF57" s="203">
        <v>0</v>
      </c>
      <c r="AG57" s="203">
        <v>31.81</v>
      </c>
      <c r="AH57" s="203">
        <v>0</v>
      </c>
      <c r="AI57" s="203">
        <v>31.81</v>
      </c>
      <c r="AJ57" s="203">
        <v>0</v>
      </c>
      <c r="AK57" s="203">
        <v>10.89</v>
      </c>
      <c r="AL57" s="203">
        <v>0</v>
      </c>
      <c r="AM57" s="203">
        <v>0</v>
      </c>
      <c r="AN57" s="203">
        <v>0</v>
      </c>
      <c r="AO57" s="203">
        <v>69.61</v>
      </c>
      <c r="AP57" s="203">
        <v>95.71</v>
      </c>
      <c r="AQ57" s="203">
        <v>0</v>
      </c>
      <c r="AR57" s="203">
        <v>0</v>
      </c>
      <c r="AS57" s="203">
        <v>0</v>
      </c>
      <c r="AT57" s="203">
        <v>0</v>
      </c>
      <c r="AU57" s="203">
        <v>0</v>
      </c>
      <c r="AV57" s="203">
        <v>0</v>
      </c>
      <c r="AW57" s="203">
        <v>0</v>
      </c>
      <c r="AX57" s="203">
        <v>0</v>
      </c>
      <c r="AY57" s="203">
        <v>0</v>
      </c>
    </row>
    <row r="58" spans="1:51">
      <c r="A58" t="s">
        <v>100</v>
      </c>
      <c r="B58" s="203">
        <v>0</v>
      </c>
      <c r="C58" s="203">
        <v>0</v>
      </c>
      <c r="D58" s="203">
        <v>12.69</v>
      </c>
      <c r="E58" s="203">
        <v>0</v>
      </c>
      <c r="F58" s="203">
        <v>0</v>
      </c>
      <c r="G58" s="203">
        <v>21.16</v>
      </c>
      <c r="H58" s="203">
        <v>0</v>
      </c>
      <c r="I58" s="203">
        <v>0</v>
      </c>
      <c r="J58" s="203">
        <v>18.329999999999998</v>
      </c>
      <c r="K58" s="203">
        <v>4.54</v>
      </c>
      <c r="L58" s="203">
        <v>184.61</v>
      </c>
      <c r="M58" s="203">
        <v>9.0399999999999991</v>
      </c>
      <c r="N58" s="203">
        <v>14.48</v>
      </c>
      <c r="O58" s="203">
        <v>0</v>
      </c>
      <c r="P58" s="203">
        <v>15.65</v>
      </c>
      <c r="Q58" s="203">
        <v>2.23</v>
      </c>
      <c r="R58" s="203">
        <v>6.32</v>
      </c>
      <c r="S58" s="203">
        <v>3.04</v>
      </c>
      <c r="T58" s="203">
        <v>0</v>
      </c>
      <c r="U58" s="203">
        <v>0.98</v>
      </c>
      <c r="V58" s="203">
        <v>2.04</v>
      </c>
      <c r="W58" s="203">
        <v>4.7300000000000004</v>
      </c>
      <c r="X58" s="203">
        <v>16.579999999999998</v>
      </c>
      <c r="Y58" s="203">
        <v>0</v>
      </c>
      <c r="Z58" s="203">
        <v>35.29</v>
      </c>
      <c r="AA58" s="203">
        <v>14.18</v>
      </c>
      <c r="AB58" s="203">
        <v>0</v>
      </c>
      <c r="AC58" s="203">
        <v>12</v>
      </c>
      <c r="AD58" s="203">
        <v>0</v>
      </c>
      <c r="AE58" s="203">
        <v>0</v>
      </c>
      <c r="AF58" s="203">
        <v>0</v>
      </c>
      <c r="AG58" s="203">
        <v>31.81</v>
      </c>
      <c r="AH58" s="203">
        <v>0</v>
      </c>
      <c r="AI58" s="203">
        <v>31.81</v>
      </c>
      <c r="AJ58" s="203">
        <v>0</v>
      </c>
      <c r="AK58" s="203">
        <v>10.89</v>
      </c>
      <c r="AL58" s="203">
        <v>0</v>
      </c>
      <c r="AM58" s="203">
        <v>0</v>
      </c>
      <c r="AN58" s="203">
        <v>0</v>
      </c>
      <c r="AO58" s="203">
        <v>69.61</v>
      </c>
      <c r="AP58" s="203">
        <v>95.71</v>
      </c>
      <c r="AQ58" s="203">
        <v>0</v>
      </c>
      <c r="AR58" s="203">
        <v>0</v>
      </c>
      <c r="AS58" s="203">
        <v>0</v>
      </c>
      <c r="AT58" s="203">
        <v>0</v>
      </c>
      <c r="AU58" s="203">
        <v>0</v>
      </c>
      <c r="AV58" s="203">
        <v>0</v>
      </c>
      <c r="AW58" s="203">
        <v>0</v>
      </c>
      <c r="AX58" s="203">
        <v>0</v>
      </c>
      <c r="AY58" s="203">
        <v>0</v>
      </c>
    </row>
    <row r="59" spans="1:51">
      <c r="A59" t="s">
        <v>101</v>
      </c>
      <c r="B59" s="203">
        <v>0</v>
      </c>
      <c r="C59" s="203">
        <v>0</v>
      </c>
      <c r="D59" s="203">
        <v>12.69</v>
      </c>
      <c r="E59" s="203">
        <v>0</v>
      </c>
      <c r="F59" s="203">
        <v>0</v>
      </c>
      <c r="G59" s="203">
        <v>21.16</v>
      </c>
      <c r="H59" s="203">
        <v>0</v>
      </c>
      <c r="I59" s="203">
        <v>0</v>
      </c>
      <c r="J59" s="203">
        <v>18.329999999999998</v>
      </c>
      <c r="K59" s="203">
        <v>4.54</v>
      </c>
      <c r="L59" s="203">
        <v>184.61</v>
      </c>
      <c r="M59" s="203">
        <v>0.52</v>
      </c>
      <c r="N59" s="203">
        <v>0</v>
      </c>
      <c r="O59" s="203">
        <v>0</v>
      </c>
      <c r="P59" s="203">
        <v>3.88</v>
      </c>
      <c r="Q59" s="203">
        <v>2.23</v>
      </c>
      <c r="R59" s="203">
        <v>6.32</v>
      </c>
      <c r="S59" s="203">
        <v>3.04</v>
      </c>
      <c r="T59" s="203">
        <v>0</v>
      </c>
      <c r="U59" s="203">
        <v>0.98</v>
      </c>
      <c r="V59" s="203">
        <v>2.04</v>
      </c>
      <c r="W59" s="203">
        <v>4.79</v>
      </c>
      <c r="X59" s="203">
        <v>17.46</v>
      </c>
      <c r="Y59" s="203">
        <v>0</v>
      </c>
      <c r="Z59" s="203">
        <v>35.29</v>
      </c>
      <c r="AA59" s="203">
        <v>14.18</v>
      </c>
      <c r="AB59" s="203">
        <v>0</v>
      </c>
      <c r="AC59" s="203">
        <v>12.3</v>
      </c>
      <c r="AD59" s="203">
        <v>0</v>
      </c>
      <c r="AE59" s="203">
        <v>0</v>
      </c>
      <c r="AF59" s="203">
        <v>0</v>
      </c>
      <c r="AG59" s="203">
        <v>31.81</v>
      </c>
      <c r="AH59" s="203">
        <v>0</v>
      </c>
      <c r="AI59" s="203">
        <v>31.81</v>
      </c>
      <c r="AJ59" s="203">
        <v>0</v>
      </c>
      <c r="AK59" s="203">
        <v>10.89</v>
      </c>
      <c r="AL59" s="203">
        <v>0</v>
      </c>
      <c r="AM59" s="203">
        <v>0</v>
      </c>
      <c r="AN59" s="203">
        <v>0</v>
      </c>
      <c r="AO59" s="203">
        <v>69.61</v>
      </c>
      <c r="AP59" s="203">
        <v>95.71</v>
      </c>
      <c r="AQ59" s="203">
        <v>0</v>
      </c>
      <c r="AR59" s="203">
        <v>0</v>
      </c>
      <c r="AS59" s="203">
        <v>0</v>
      </c>
      <c r="AT59" s="203">
        <v>0</v>
      </c>
      <c r="AU59" s="203">
        <v>0</v>
      </c>
      <c r="AV59" s="203">
        <v>0</v>
      </c>
      <c r="AW59" s="203">
        <v>0</v>
      </c>
      <c r="AX59" s="203">
        <v>0</v>
      </c>
      <c r="AY59" s="203">
        <v>0</v>
      </c>
    </row>
    <row r="60" spans="1:51">
      <c r="A60" t="s">
        <v>102</v>
      </c>
      <c r="B60" s="203">
        <v>0</v>
      </c>
      <c r="C60" s="203">
        <v>0</v>
      </c>
      <c r="D60" s="203">
        <v>12.69</v>
      </c>
      <c r="E60" s="203">
        <v>0</v>
      </c>
      <c r="F60" s="203">
        <v>0</v>
      </c>
      <c r="G60" s="203">
        <v>21.16</v>
      </c>
      <c r="H60" s="203">
        <v>0</v>
      </c>
      <c r="I60" s="203">
        <v>0</v>
      </c>
      <c r="J60" s="203">
        <v>18.329999999999998</v>
      </c>
      <c r="K60" s="203">
        <v>4.54</v>
      </c>
      <c r="L60" s="203">
        <v>184.61</v>
      </c>
      <c r="M60" s="203">
        <v>0.52</v>
      </c>
      <c r="N60" s="203">
        <v>0</v>
      </c>
      <c r="O60" s="203">
        <v>0</v>
      </c>
      <c r="P60" s="203">
        <v>3.88</v>
      </c>
      <c r="Q60" s="203">
        <v>2.23</v>
      </c>
      <c r="R60" s="203">
        <v>5.1100000000000003</v>
      </c>
      <c r="S60" s="203">
        <v>2.9</v>
      </c>
      <c r="T60" s="203">
        <v>0</v>
      </c>
      <c r="U60" s="203">
        <v>0.98</v>
      </c>
      <c r="V60" s="203">
        <v>2.04</v>
      </c>
      <c r="W60" s="203">
        <v>4.79</v>
      </c>
      <c r="X60" s="203">
        <v>17.46</v>
      </c>
      <c r="Y60" s="203">
        <v>0</v>
      </c>
      <c r="Z60" s="203">
        <v>35.29</v>
      </c>
      <c r="AA60" s="203">
        <v>14.18</v>
      </c>
      <c r="AB60" s="203">
        <v>0</v>
      </c>
      <c r="AC60" s="203">
        <v>12.3</v>
      </c>
      <c r="AD60" s="203">
        <v>0</v>
      </c>
      <c r="AE60" s="203">
        <v>0</v>
      </c>
      <c r="AF60" s="203">
        <v>0</v>
      </c>
      <c r="AG60" s="203">
        <v>31.81</v>
      </c>
      <c r="AH60" s="203">
        <v>0</v>
      </c>
      <c r="AI60" s="203">
        <v>31.81</v>
      </c>
      <c r="AJ60" s="203">
        <v>0</v>
      </c>
      <c r="AK60" s="203">
        <v>10.89</v>
      </c>
      <c r="AL60" s="203">
        <v>0</v>
      </c>
      <c r="AM60" s="203">
        <v>0</v>
      </c>
      <c r="AN60" s="203">
        <v>0</v>
      </c>
      <c r="AO60" s="203">
        <v>69.61</v>
      </c>
      <c r="AP60" s="203">
        <v>95.71</v>
      </c>
      <c r="AQ60" s="203">
        <v>0</v>
      </c>
      <c r="AR60" s="203">
        <v>0</v>
      </c>
      <c r="AS60" s="203">
        <v>0</v>
      </c>
      <c r="AT60" s="203">
        <v>0</v>
      </c>
      <c r="AU60" s="203">
        <v>0</v>
      </c>
      <c r="AV60" s="203">
        <v>0</v>
      </c>
      <c r="AW60" s="203">
        <v>0</v>
      </c>
      <c r="AX60" s="203">
        <v>0</v>
      </c>
      <c r="AY60" s="203">
        <v>0</v>
      </c>
    </row>
    <row r="61" spans="1:51">
      <c r="A61" t="s">
        <v>103</v>
      </c>
      <c r="B61" s="203">
        <v>0</v>
      </c>
      <c r="C61" s="203">
        <v>0</v>
      </c>
      <c r="D61" s="203">
        <v>12.69</v>
      </c>
      <c r="E61" s="203">
        <v>0</v>
      </c>
      <c r="F61" s="203">
        <v>0</v>
      </c>
      <c r="G61" s="203">
        <v>21.16</v>
      </c>
      <c r="H61" s="203">
        <v>0</v>
      </c>
      <c r="I61" s="203">
        <v>0</v>
      </c>
      <c r="J61" s="203">
        <v>18.329999999999998</v>
      </c>
      <c r="K61" s="203">
        <v>4.54</v>
      </c>
      <c r="L61" s="203">
        <v>184.61</v>
      </c>
      <c r="M61" s="203">
        <v>0.77</v>
      </c>
      <c r="N61" s="203">
        <v>0</v>
      </c>
      <c r="O61" s="203">
        <v>0</v>
      </c>
      <c r="P61" s="203">
        <v>3.88</v>
      </c>
      <c r="Q61" s="203">
        <v>2.83</v>
      </c>
      <c r="R61" s="203">
        <v>5.1100000000000003</v>
      </c>
      <c r="S61" s="203">
        <v>2.9</v>
      </c>
      <c r="T61" s="203">
        <v>0</v>
      </c>
      <c r="U61" s="203">
        <v>0.98</v>
      </c>
      <c r="V61" s="203">
        <v>2.04</v>
      </c>
      <c r="W61" s="203">
        <v>5.14</v>
      </c>
      <c r="X61" s="203">
        <v>18</v>
      </c>
      <c r="Y61" s="203">
        <v>0</v>
      </c>
      <c r="Z61" s="203">
        <v>35.29</v>
      </c>
      <c r="AA61" s="203">
        <v>14.18</v>
      </c>
      <c r="AB61" s="203">
        <v>0</v>
      </c>
      <c r="AC61" s="203">
        <v>12.3</v>
      </c>
      <c r="AD61" s="203">
        <v>0</v>
      </c>
      <c r="AE61" s="203">
        <v>0</v>
      </c>
      <c r="AF61" s="203">
        <v>0</v>
      </c>
      <c r="AG61" s="203">
        <v>31.81</v>
      </c>
      <c r="AH61" s="203">
        <v>0</v>
      </c>
      <c r="AI61" s="203">
        <v>31.81</v>
      </c>
      <c r="AJ61" s="203">
        <v>0</v>
      </c>
      <c r="AK61" s="203">
        <v>10.89</v>
      </c>
      <c r="AL61" s="203">
        <v>0</v>
      </c>
      <c r="AM61" s="203">
        <v>0</v>
      </c>
      <c r="AN61" s="203">
        <v>0</v>
      </c>
      <c r="AO61" s="203">
        <v>69.61</v>
      </c>
      <c r="AP61" s="203">
        <v>95.71</v>
      </c>
      <c r="AQ61" s="203">
        <v>0</v>
      </c>
      <c r="AR61" s="203">
        <v>0</v>
      </c>
      <c r="AS61" s="203">
        <v>0</v>
      </c>
      <c r="AT61" s="203">
        <v>0</v>
      </c>
      <c r="AU61" s="203">
        <v>0</v>
      </c>
      <c r="AV61" s="203">
        <v>0</v>
      </c>
      <c r="AW61" s="203">
        <v>0</v>
      </c>
      <c r="AX61" s="203">
        <v>0</v>
      </c>
      <c r="AY61" s="203">
        <v>0</v>
      </c>
    </row>
    <row r="62" spans="1:51">
      <c r="A62" t="s">
        <v>104</v>
      </c>
      <c r="B62" s="203">
        <v>0</v>
      </c>
      <c r="C62" s="203">
        <v>0</v>
      </c>
      <c r="D62" s="203">
        <v>12.56</v>
      </c>
      <c r="E62" s="203">
        <v>0</v>
      </c>
      <c r="F62" s="203">
        <v>0</v>
      </c>
      <c r="G62" s="203">
        <v>21.16</v>
      </c>
      <c r="H62" s="203">
        <v>0</v>
      </c>
      <c r="I62" s="203">
        <v>0</v>
      </c>
      <c r="J62" s="203">
        <v>18.329999999999998</v>
      </c>
      <c r="K62" s="203">
        <v>4.54</v>
      </c>
      <c r="L62" s="203">
        <v>184.61</v>
      </c>
      <c r="M62" s="203">
        <v>0.77</v>
      </c>
      <c r="N62" s="203">
        <v>0</v>
      </c>
      <c r="O62" s="203">
        <v>0</v>
      </c>
      <c r="P62" s="203">
        <v>3.88</v>
      </c>
      <c r="Q62" s="203">
        <v>2.83</v>
      </c>
      <c r="R62" s="203">
        <v>5.1100000000000003</v>
      </c>
      <c r="S62" s="203">
        <v>2.9</v>
      </c>
      <c r="T62" s="203">
        <v>0</v>
      </c>
      <c r="U62" s="203">
        <v>0.98</v>
      </c>
      <c r="V62" s="203">
        <v>2.04</v>
      </c>
      <c r="W62" s="203">
        <v>5.14</v>
      </c>
      <c r="X62" s="203">
        <v>18</v>
      </c>
      <c r="Y62" s="203">
        <v>0</v>
      </c>
      <c r="Z62" s="203">
        <v>35.29</v>
      </c>
      <c r="AA62" s="203">
        <v>14.18</v>
      </c>
      <c r="AB62" s="203">
        <v>0</v>
      </c>
      <c r="AC62" s="203">
        <v>12.3</v>
      </c>
      <c r="AD62" s="203">
        <v>0</v>
      </c>
      <c r="AE62" s="203">
        <v>0</v>
      </c>
      <c r="AF62" s="203">
        <v>0</v>
      </c>
      <c r="AG62" s="203">
        <v>31.81</v>
      </c>
      <c r="AH62" s="203">
        <v>0</v>
      </c>
      <c r="AI62" s="203">
        <v>31.81</v>
      </c>
      <c r="AJ62" s="203">
        <v>0</v>
      </c>
      <c r="AK62" s="203">
        <v>10.89</v>
      </c>
      <c r="AL62" s="203">
        <v>0</v>
      </c>
      <c r="AM62" s="203">
        <v>0</v>
      </c>
      <c r="AN62" s="203">
        <v>0</v>
      </c>
      <c r="AO62" s="203">
        <v>69.61</v>
      </c>
      <c r="AP62" s="203">
        <v>95.71</v>
      </c>
      <c r="AQ62" s="203">
        <v>0</v>
      </c>
      <c r="AR62" s="203">
        <v>0</v>
      </c>
      <c r="AS62" s="203">
        <v>0</v>
      </c>
      <c r="AT62" s="203">
        <v>0</v>
      </c>
      <c r="AU62" s="203">
        <v>0</v>
      </c>
      <c r="AV62" s="203">
        <v>0</v>
      </c>
      <c r="AW62" s="203">
        <v>0</v>
      </c>
      <c r="AX62" s="203">
        <v>0</v>
      </c>
      <c r="AY62" s="203">
        <v>0</v>
      </c>
    </row>
    <row r="63" spans="1:51">
      <c r="A63" t="s">
        <v>105</v>
      </c>
      <c r="B63" s="203">
        <v>0</v>
      </c>
      <c r="C63" s="203">
        <v>0</v>
      </c>
      <c r="D63" s="203">
        <v>12.56</v>
      </c>
      <c r="E63" s="203">
        <v>0</v>
      </c>
      <c r="F63" s="203">
        <v>0</v>
      </c>
      <c r="G63" s="203">
        <v>21.16</v>
      </c>
      <c r="H63" s="203">
        <v>0</v>
      </c>
      <c r="I63" s="203">
        <v>0</v>
      </c>
      <c r="J63" s="203">
        <v>18.329999999999998</v>
      </c>
      <c r="K63" s="203">
        <v>4.54</v>
      </c>
      <c r="L63" s="203">
        <v>184.01</v>
      </c>
      <c r="M63" s="203">
        <v>1.02</v>
      </c>
      <c r="N63" s="203">
        <v>1.32</v>
      </c>
      <c r="O63" s="203">
        <v>0</v>
      </c>
      <c r="P63" s="203">
        <v>2.94</v>
      </c>
      <c r="Q63" s="203">
        <v>2.86</v>
      </c>
      <c r="R63" s="203">
        <v>5.13</v>
      </c>
      <c r="S63" s="203">
        <v>2.9</v>
      </c>
      <c r="T63" s="203">
        <v>0</v>
      </c>
      <c r="U63" s="203">
        <v>0.98</v>
      </c>
      <c r="V63" s="203">
        <v>2.04</v>
      </c>
      <c r="W63" s="203">
        <v>6.97</v>
      </c>
      <c r="X63" s="203">
        <v>17.88</v>
      </c>
      <c r="Y63" s="203">
        <v>0</v>
      </c>
      <c r="Z63" s="203">
        <v>35.29</v>
      </c>
      <c r="AA63" s="203">
        <v>14.18</v>
      </c>
      <c r="AB63" s="203">
        <v>0</v>
      </c>
      <c r="AC63" s="203">
        <v>12.3</v>
      </c>
      <c r="AD63" s="203">
        <v>0</v>
      </c>
      <c r="AE63" s="203">
        <v>0</v>
      </c>
      <c r="AF63" s="203">
        <v>0</v>
      </c>
      <c r="AG63" s="203">
        <v>31.81</v>
      </c>
      <c r="AH63" s="203">
        <v>0</v>
      </c>
      <c r="AI63" s="203">
        <v>31.81</v>
      </c>
      <c r="AJ63" s="203">
        <v>0</v>
      </c>
      <c r="AK63" s="203">
        <v>10.89</v>
      </c>
      <c r="AL63" s="203">
        <v>0</v>
      </c>
      <c r="AM63" s="203">
        <v>0</v>
      </c>
      <c r="AN63" s="203">
        <v>0</v>
      </c>
      <c r="AO63" s="203">
        <v>210.99</v>
      </c>
      <c r="AP63" s="203">
        <v>0</v>
      </c>
      <c r="AQ63" s="203">
        <v>0</v>
      </c>
      <c r="AR63" s="203">
        <v>0</v>
      </c>
      <c r="AS63" s="203">
        <v>0</v>
      </c>
      <c r="AT63" s="203">
        <v>0</v>
      </c>
      <c r="AU63" s="203">
        <v>0</v>
      </c>
      <c r="AV63" s="203">
        <v>0</v>
      </c>
      <c r="AW63" s="203">
        <v>0</v>
      </c>
      <c r="AX63" s="203">
        <v>0</v>
      </c>
      <c r="AY63" s="203">
        <v>0</v>
      </c>
    </row>
    <row r="64" spans="1:51">
      <c r="A64" t="s">
        <v>106</v>
      </c>
      <c r="B64" s="203">
        <v>0</v>
      </c>
      <c r="C64" s="203">
        <v>0</v>
      </c>
      <c r="D64" s="203">
        <v>12.56</v>
      </c>
      <c r="E64" s="203">
        <v>0</v>
      </c>
      <c r="F64" s="203">
        <v>0</v>
      </c>
      <c r="G64" s="203">
        <v>21.16</v>
      </c>
      <c r="H64" s="203">
        <v>0</v>
      </c>
      <c r="I64" s="203">
        <v>0</v>
      </c>
      <c r="J64" s="203">
        <v>18.329999999999998</v>
      </c>
      <c r="K64" s="203">
        <v>4.54</v>
      </c>
      <c r="L64" s="203">
        <v>184.01</v>
      </c>
      <c r="M64" s="203">
        <v>1.02</v>
      </c>
      <c r="N64" s="203">
        <v>1.32</v>
      </c>
      <c r="O64" s="203">
        <v>0</v>
      </c>
      <c r="P64" s="203">
        <v>2.94</v>
      </c>
      <c r="Q64" s="203">
        <v>2.86</v>
      </c>
      <c r="R64" s="203">
        <v>5.13</v>
      </c>
      <c r="S64" s="203">
        <v>2.9</v>
      </c>
      <c r="T64" s="203">
        <v>0</v>
      </c>
      <c r="U64" s="203">
        <v>0.98</v>
      </c>
      <c r="V64" s="203">
        <v>2.04</v>
      </c>
      <c r="W64" s="203">
        <v>6.97</v>
      </c>
      <c r="X64" s="203">
        <v>17.88</v>
      </c>
      <c r="Y64" s="203">
        <v>0</v>
      </c>
      <c r="Z64" s="203">
        <v>35.29</v>
      </c>
      <c r="AA64" s="203">
        <v>14.18</v>
      </c>
      <c r="AB64" s="203">
        <v>0</v>
      </c>
      <c r="AC64" s="203">
        <v>12.3</v>
      </c>
      <c r="AD64" s="203">
        <v>0</v>
      </c>
      <c r="AE64" s="203">
        <v>0</v>
      </c>
      <c r="AF64" s="203">
        <v>0</v>
      </c>
      <c r="AG64" s="203">
        <v>31.81</v>
      </c>
      <c r="AH64" s="203">
        <v>0</v>
      </c>
      <c r="AI64" s="203">
        <v>31.81</v>
      </c>
      <c r="AJ64" s="203">
        <v>0</v>
      </c>
      <c r="AK64" s="203">
        <v>10.89</v>
      </c>
      <c r="AL64" s="203">
        <v>0</v>
      </c>
      <c r="AM64" s="203">
        <v>0</v>
      </c>
      <c r="AN64" s="203">
        <v>0</v>
      </c>
      <c r="AO64" s="203">
        <v>210.99</v>
      </c>
      <c r="AP64" s="203">
        <v>0</v>
      </c>
      <c r="AQ64" s="203">
        <v>0</v>
      </c>
      <c r="AR64" s="203">
        <v>0</v>
      </c>
      <c r="AS64" s="203">
        <v>0</v>
      </c>
      <c r="AT64" s="203">
        <v>0</v>
      </c>
      <c r="AU64" s="203">
        <v>0</v>
      </c>
      <c r="AV64" s="203">
        <v>0</v>
      </c>
      <c r="AW64" s="203">
        <v>0</v>
      </c>
      <c r="AX64" s="203">
        <v>0</v>
      </c>
      <c r="AY64" s="203">
        <v>0</v>
      </c>
    </row>
    <row r="65" spans="1:51">
      <c r="A65" t="s">
        <v>107</v>
      </c>
      <c r="B65" s="203">
        <v>0</v>
      </c>
      <c r="C65" s="203">
        <v>0</v>
      </c>
      <c r="D65" s="203">
        <v>12.56</v>
      </c>
      <c r="E65" s="203">
        <v>0</v>
      </c>
      <c r="F65" s="203">
        <v>0</v>
      </c>
      <c r="G65" s="203">
        <v>21.16</v>
      </c>
      <c r="H65" s="203">
        <v>0</v>
      </c>
      <c r="I65" s="203">
        <v>0</v>
      </c>
      <c r="J65" s="203">
        <v>18.329999999999998</v>
      </c>
      <c r="K65" s="203">
        <v>4.54</v>
      </c>
      <c r="L65" s="203">
        <v>184.01</v>
      </c>
      <c r="M65" s="203">
        <v>1.02</v>
      </c>
      <c r="N65" s="203">
        <v>1.32</v>
      </c>
      <c r="O65" s="203">
        <v>0</v>
      </c>
      <c r="P65" s="203">
        <v>2.94</v>
      </c>
      <c r="Q65" s="203">
        <v>2.87</v>
      </c>
      <c r="R65" s="203">
        <v>5.14</v>
      </c>
      <c r="S65" s="203">
        <v>2.9</v>
      </c>
      <c r="T65" s="203">
        <v>0</v>
      </c>
      <c r="U65" s="203">
        <v>0.98</v>
      </c>
      <c r="V65" s="203">
        <v>2.04</v>
      </c>
      <c r="W65" s="203">
        <v>6.97</v>
      </c>
      <c r="X65" s="203">
        <v>22.19</v>
      </c>
      <c r="Y65" s="203">
        <v>0</v>
      </c>
      <c r="Z65" s="203">
        <v>35.29</v>
      </c>
      <c r="AA65" s="203">
        <v>14.18</v>
      </c>
      <c r="AB65" s="203">
        <v>0</v>
      </c>
      <c r="AC65" s="203">
        <v>12.3</v>
      </c>
      <c r="AD65" s="203">
        <v>0</v>
      </c>
      <c r="AE65" s="203">
        <v>0</v>
      </c>
      <c r="AF65" s="203">
        <v>0</v>
      </c>
      <c r="AG65" s="203">
        <v>31.81</v>
      </c>
      <c r="AH65" s="203">
        <v>0</v>
      </c>
      <c r="AI65" s="203">
        <v>31.81</v>
      </c>
      <c r="AJ65" s="203">
        <v>0</v>
      </c>
      <c r="AK65" s="203">
        <v>10.89</v>
      </c>
      <c r="AL65" s="203">
        <v>0</v>
      </c>
      <c r="AM65" s="203">
        <v>0</v>
      </c>
      <c r="AN65" s="203">
        <v>0</v>
      </c>
      <c r="AO65" s="203">
        <v>210.99</v>
      </c>
      <c r="AP65" s="203">
        <v>0</v>
      </c>
      <c r="AQ65" s="203">
        <v>0</v>
      </c>
      <c r="AR65" s="203">
        <v>0</v>
      </c>
      <c r="AS65" s="203">
        <v>0</v>
      </c>
      <c r="AT65" s="203">
        <v>0</v>
      </c>
      <c r="AU65" s="203">
        <v>0</v>
      </c>
      <c r="AV65" s="203">
        <v>0</v>
      </c>
      <c r="AW65" s="203">
        <v>0</v>
      </c>
      <c r="AX65" s="203">
        <v>0</v>
      </c>
      <c r="AY65" s="203">
        <v>0</v>
      </c>
    </row>
    <row r="66" spans="1:51">
      <c r="A66" t="s">
        <v>108</v>
      </c>
      <c r="B66" s="203">
        <v>0</v>
      </c>
      <c r="C66" s="203">
        <v>0</v>
      </c>
      <c r="D66" s="203">
        <v>12.56</v>
      </c>
      <c r="E66" s="203">
        <v>0</v>
      </c>
      <c r="F66" s="203">
        <v>0</v>
      </c>
      <c r="G66" s="203">
        <v>21.16</v>
      </c>
      <c r="H66" s="203">
        <v>0</v>
      </c>
      <c r="I66" s="203">
        <v>0</v>
      </c>
      <c r="J66" s="203">
        <v>18.329999999999998</v>
      </c>
      <c r="K66" s="203">
        <v>4.54</v>
      </c>
      <c r="L66" s="203">
        <v>185.01</v>
      </c>
      <c r="M66" s="203">
        <v>1.02</v>
      </c>
      <c r="N66" s="203">
        <v>1.32</v>
      </c>
      <c r="O66" s="203">
        <v>0</v>
      </c>
      <c r="P66" s="203">
        <v>2.94</v>
      </c>
      <c r="Q66" s="203">
        <v>2.87</v>
      </c>
      <c r="R66" s="203">
        <v>5.14</v>
      </c>
      <c r="S66" s="203">
        <v>2.9</v>
      </c>
      <c r="T66" s="203">
        <v>0</v>
      </c>
      <c r="U66" s="203">
        <v>0.98</v>
      </c>
      <c r="V66" s="203">
        <v>2.04</v>
      </c>
      <c r="W66" s="203">
        <v>5.47</v>
      </c>
      <c r="X66" s="203">
        <v>22.19</v>
      </c>
      <c r="Y66" s="203">
        <v>0</v>
      </c>
      <c r="Z66" s="203">
        <v>35.29</v>
      </c>
      <c r="AA66" s="203">
        <v>14.18</v>
      </c>
      <c r="AB66" s="203">
        <v>0</v>
      </c>
      <c r="AC66" s="203">
        <v>12.16</v>
      </c>
      <c r="AD66" s="203">
        <v>0</v>
      </c>
      <c r="AE66" s="203">
        <v>0</v>
      </c>
      <c r="AF66" s="203">
        <v>0</v>
      </c>
      <c r="AG66" s="203">
        <v>31.81</v>
      </c>
      <c r="AH66" s="203">
        <v>0</v>
      </c>
      <c r="AI66" s="203">
        <v>31.81</v>
      </c>
      <c r="AJ66" s="203">
        <v>0</v>
      </c>
      <c r="AK66" s="203">
        <v>10.89</v>
      </c>
      <c r="AL66" s="203">
        <v>0</v>
      </c>
      <c r="AM66" s="203">
        <v>0</v>
      </c>
      <c r="AN66" s="203">
        <v>0</v>
      </c>
      <c r="AO66" s="203">
        <v>210.99</v>
      </c>
      <c r="AP66" s="203">
        <v>0</v>
      </c>
      <c r="AQ66" s="203">
        <v>0</v>
      </c>
      <c r="AR66" s="203">
        <v>0</v>
      </c>
      <c r="AS66" s="203">
        <v>0</v>
      </c>
      <c r="AT66" s="203">
        <v>0</v>
      </c>
      <c r="AU66" s="203">
        <v>0</v>
      </c>
      <c r="AV66" s="203">
        <v>0</v>
      </c>
      <c r="AW66" s="203">
        <v>0</v>
      </c>
      <c r="AX66" s="203">
        <v>0</v>
      </c>
      <c r="AY66" s="203">
        <v>0</v>
      </c>
    </row>
    <row r="67" spans="1:51">
      <c r="A67" t="s">
        <v>109</v>
      </c>
      <c r="B67" s="203">
        <v>0</v>
      </c>
      <c r="C67" s="203">
        <v>0</v>
      </c>
      <c r="D67" s="203">
        <v>12.56</v>
      </c>
      <c r="E67" s="203">
        <v>0</v>
      </c>
      <c r="F67" s="203">
        <v>0</v>
      </c>
      <c r="G67" s="203">
        <v>21.16</v>
      </c>
      <c r="H67" s="203">
        <v>0</v>
      </c>
      <c r="I67" s="203">
        <v>0</v>
      </c>
      <c r="J67" s="203">
        <v>18.329999999999998</v>
      </c>
      <c r="K67" s="203">
        <v>4.54</v>
      </c>
      <c r="L67" s="203">
        <v>183.01</v>
      </c>
      <c r="M67" s="203">
        <v>1.02</v>
      </c>
      <c r="N67" s="203">
        <v>1.32</v>
      </c>
      <c r="O67" s="203">
        <v>0</v>
      </c>
      <c r="P67" s="203">
        <v>2.94</v>
      </c>
      <c r="Q67" s="203">
        <v>2.9</v>
      </c>
      <c r="R67" s="203">
        <v>5.14</v>
      </c>
      <c r="S67" s="203">
        <v>2.9</v>
      </c>
      <c r="T67" s="203">
        <v>0</v>
      </c>
      <c r="U67" s="203">
        <v>0.98</v>
      </c>
      <c r="V67" s="203">
        <v>0</v>
      </c>
      <c r="W67" s="203">
        <v>0.51</v>
      </c>
      <c r="X67" s="203">
        <v>2.42</v>
      </c>
      <c r="Y67" s="203">
        <v>0</v>
      </c>
      <c r="Z67" s="203">
        <v>35.29</v>
      </c>
      <c r="AA67" s="203">
        <v>14.18</v>
      </c>
      <c r="AB67" s="203">
        <v>0</v>
      </c>
      <c r="AC67" s="203">
        <v>12.16</v>
      </c>
      <c r="AD67" s="203">
        <v>0</v>
      </c>
      <c r="AE67" s="203">
        <v>0</v>
      </c>
      <c r="AF67" s="203">
        <v>0</v>
      </c>
      <c r="AG67" s="203">
        <v>31.81</v>
      </c>
      <c r="AH67" s="203">
        <v>0</v>
      </c>
      <c r="AI67" s="203">
        <v>31.81</v>
      </c>
      <c r="AJ67" s="203">
        <v>0</v>
      </c>
      <c r="AK67" s="203">
        <v>10.89</v>
      </c>
      <c r="AL67" s="203">
        <v>0</v>
      </c>
      <c r="AM67" s="203">
        <v>0</v>
      </c>
      <c r="AN67" s="203">
        <v>0</v>
      </c>
      <c r="AO67" s="203">
        <v>210.99</v>
      </c>
      <c r="AP67" s="203">
        <v>0</v>
      </c>
      <c r="AQ67" s="203">
        <v>0</v>
      </c>
      <c r="AR67" s="203">
        <v>0</v>
      </c>
      <c r="AS67" s="203">
        <v>0</v>
      </c>
      <c r="AT67" s="203">
        <v>0</v>
      </c>
      <c r="AU67" s="203">
        <v>0</v>
      </c>
      <c r="AV67" s="203">
        <v>0</v>
      </c>
      <c r="AW67" s="203">
        <v>0</v>
      </c>
      <c r="AX67" s="203">
        <v>0</v>
      </c>
      <c r="AY67" s="203">
        <v>0</v>
      </c>
    </row>
    <row r="68" spans="1:51">
      <c r="A68" t="s">
        <v>110</v>
      </c>
      <c r="B68" s="203">
        <v>0</v>
      </c>
      <c r="C68" s="203">
        <v>0</v>
      </c>
      <c r="D68" s="203">
        <v>12.56</v>
      </c>
      <c r="E68" s="203">
        <v>0</v>
      </c>
      <c r="F68" s="203">
        <v>0</v>
      </c>
      <c r="G68" s="203">
        <v>21.16</v>
      </c>
      <c r="H68" s="203">
        <v>0</v>
      </c>
      <c r="I68" s="203">
        <v>0</v>
      </c>
      <c r="J68" s="203">
        <v>18.329999999999998</v>
      </c>
      <c r="K68" s="203">
        <v>4.41</v>
      </c>
      <c r="L68" s="203">
        <v>183.01</v>
      </c>
      <c r="M68" s="203">
        <v>1.02</v>
      </c>
      <c r="N68" s="203">
        <v>1.32</v>
      </c>
      <c r="O68" s="203">
        <v>0</v>
      </c>
      <c r="P68" s="203">
        <v>2.94</v>
      </c>
      <c r="Q68" s="203">
        <v>2.9</v>
      </c>
      <c r="R68" s="203">
        <v>4.8899999999999997</v>
      </c>
      <c r="S68" s="203">
        <v>2.9</v>
      </c>
      <c r="T68" s="203">
        <v>0</v>
      </c>
      <c r="U68" s="203">
        <v>0.98</v>
      </c>
      <c r="V68" s="203">
        <v>0</v>
      </c>
      <c r="W68" s="203">
        <v>0.51</v>
      </c>
      <c r="X68" s="203">
        <v>2.13</v>
      </c>
      <c r="Y68" s="203">
        <v>0</v>
      </c>
      <c r="Z68" s="203">
        <v>35.29</v>
      </c>
      <c r="AA68" s="203">
        <v>14.18</v>
      </c>
      <c r="AB68" s="203">
        <v>0</v>
      </c>
      <c r="AC68" s="203">
        <v>12.3</v>
      </c>
      <c r="AD68" s="203">
        <v>0</v>
      </c>
      <c r="AE68" s="203">
        <v>0</v>
      </c>
      <c r="AF68" s="203">
        <v>0</v>
      </c>
      <c r="AG68" s="203">
        <v>31.81</v>
      </c>
      <c r="AH68" s="203">
        <v>0</v>
      </c>
      <c r="AI68" s="203">
        <v>31.81</v>
      </c>
      <c r="AJ68" s="203">
        <v>0</v>
      </c>
      <c r="AK68" s="203">
        <v>10.89</v>
      </c>
      <c r="AL68" s="203">
        <v>0</v>
      </c>
      <c r="AM68" s="203">
        <v>0</v>
      </c>
      <c r="AN68" s="203">
        <v>0</v>
      </c>
      <c r="AO68" s="203">
        <v>210.99</v>
      </c>
      <c r="AP68" s="203">
        <v>0</v>
      </c>
      <c r="AQ68" s="203">
        <v>0</v>
      </c>
      <c r="AR68" s="203">
        <v>0</v>
      </c>
      <c r="AS68" s="203">
        <v>0</v>
      </c>
      <c r="AT68" s="203">
        <v>0</v>
      </c>
      <c r="AU68" s="203">
        <v>0</v>
      </c>
      <c r="AV68" s="203">
        <v>0</v>
      </c>
      <c r="AW68" s="203">
        <v>0</v>
      </c>
      <c r="AX68" s="203">
        <v>0</v>
      </c>
      <c r="AY68" s="203">
        <v>0</v>
      </c>
    </row>
    <row r="69" spans="1:51">
      <c r="A69" t="s">
        <v>111</v>
      </c>
      <c r="B69" s="203">
        <v>0</v>
      </c>
      <c r="C69" s="203">
        <v>0</v>
      </c>
      <c r="D69" s="203">
        <v>12.5</v>
      </c>
      <c r="E69" s="203">
        <v>0</v>
      </c>
      <c r="F69" s="203">
        <v>0</v>
      </c>
      <c r="G69" s="203">
        <v>21.16</v>
      </c>
      <c r="H69" s="203">
        <v>0</v>
      </c>
      <c r="I69" s="203">
        <v>0</v>
      </c>
      <c r="J69" s="203">
        <v>18.329999999999998</v>
      </c>
      <c r="K69" s="203">
        <v>3.63</v>
      </c>
      <c r="L69" s="203">
        <v>188.41</v>
      </c>
      <c r="M69" s="203">
        <v>1.02</v>
      </c>
      <c r="N69" s="203">
        <v>1.32</v>
      </c>
      <c r="O69" s="203">
        <v>0</v>
      </c>
      <c r="P69" s="203">
        <v>2.94</v>
      </c>
      <c r="Q69" s="203">
        <v>0</v>
      </c>
      <c r="R69" s="203">
        <v>0</v>
      </c>
      <c r="S69" s="203">
        <v>0.1</v>
      </c>
      <c r="T69" s="203">
        <v>0</v>
      </c>
      <c r="U69" s="203">
        <v>0.98</v>
      </c>
      <c r="V69" s="203">
        <v>0</v>
      </c>
      <c r="W69" s="203">
        <v>0.51</v>
      </c>
      <c r="X69" s="203">
        <v>2.13</v>
      </c>
      <c r="Y69" s="203">
        <v>0</v>
      </c>
      <c r="Z69" s="203">
        <v>2.82</v>
      </c>
      <c r="AA69" s="203">
        <v>1.01</v>
      </c>
      <c r="AB69" s="203">
        <v>0</v>
      </c>
      <c r="AC69" s="203">
        <v>12.3</v>
      </c>
      <c r="AD69" s="203">
        <v>0</v>
      </c>
      <c r="AE69" s="203">
        <v>0</v>
      </c>
      <c r="AF69" s="203">
        <v>0</v>
      </c>
      <c r="AG69" s="203">
        <v>31.81</v>
      </c>
      <c r="AH69" s="203">
        <v>0</v>
      </c>
      <c r="AI69" s="203">
        <v>31.81</v>
      </c>
      <c r="AJ69" s="203">
        <v>0</v>
      </c>
      <c r="AK69" s="203">
        <v>10.89</v>
      </c>
      <c r="AL69" s="203">
        <v>0</v>
      </c>
      <c r="AM69" s="203">
        <v>0</v>
      </c>
      <c r="AN69" s="203">
        <v>0</v>
      </c>
      <c r="AO69" s="203">
        <v>210.99</v>
      </c>
      <c r="AP69" s="203">
        <v>0</v>
      </c>
      <c r="AQ69" s="203">
        <v>0</v>
      </c>
      <c r="AR69" s="203">
        <v>0</v>
      </c>
      <c r="AS69" s="203">
        <v>0</v>
      </c>
      <c r="AT69" s="203">
        <v>0</v>
      </c>
      <c r="AU69" s="203">
        <v>0</v>
      </c>
      <c r="AV69" s="203">
        <v>0</v>
      </c>
      <c r="AW69" s="203">
        <v>0</v>
      </c>
      <c r="AX69" s="203">
        <v>0</v>
      </c>
      <c r="AY69" s="203">
        <v>0</v>
      </c>
    </row>
    <row r="70" spans="1:51">
      <c r="A70" t="s">
        <v>112</v>
      </c>
      <c r="B70" s="203">
        <v>0</v>
      </c>
      <c r="C70" s="203">
        <v>0</v>
      </c>
      <c r="D70" s="203">
        <v>12.5</v>
      </c>
      <c r="E70" s="203">
        <v>0</v>
      </c>
      <c r="F70" s="203">
        <v>0</v>
      </c>
      <c r="G70" s="203">
        <v>21.16</v>
      </c>
      <c r="H70" s="203">
        <v>0</v>
      </c>
      <c r="I70" s="203">
        <v>0</v>
      </c>
      <c r="J70" s="203">
        <v>18.329999999999998</v>
      </c>
      <c r="K70" s="203">
        <v>3</v>
      </c>
      <c r="L70" s="203">
        <v>193.41</v>
      </c>
      <c r="M70" s="203">
        <v>2.36</v>
      </c>
      <c r="N70" s="203">
        <v>2.12</v>
      </c>
      <c r="O70" s="203">
        <v>0</v>
      </c>
      <c r="P70" s="203">
        <v>2.94</v>
      </c>
      <c r="Q70" s="203">
        <v>0.23</v>
      </c>
      <c r="R70" s="203">
        <v>0</v>
      </c>
      <c r="S70" s="203">
        <v>0.1</v>
      </c>
      <c r="T70" s="203">
        <v>0</v>
      </c>
      <c r="U70" s="203">
        <v>0.98</v>
      </c>
      <c r="V70" s="203">
        <v>0.17</v>
      </c>
      <c r="W70" s="203">
        <v>0.51</v>
      </c>
      <c r="X70" s="203">
        <v>2.13</v>
      </c>
      <c r="Y70" s="203">
        <v>0</v>
      </c>
      <c r="Z70" s="203">
        <v>2.82</v>
      </c>
      <c r="AA70" s="203">
        <v>1.01</v>
      </c>
      <c r="AB70" s="203">
        <v>0</v>
      </c>
      <c r="AC70" s="203">
        <v>12.3</v>
      </c>
      <c r="AD70" s="203">
        <v>0</v>
      </c>
      <c r="AE70" s="203">
        <v>0</v>
      </c>
      <c r="AF70" s="203">
        <v>0</v>
      </c>
      <c r="AG70" s="203">
        <v>31.81</v>
      </c>
      <c r="AH70" s="203">
        <v>0</v>
      </c>
      <c r="AI70" s="203">
        <v>31.81</v>
      </c>
      <c r="AJ70" s="203">
        <v>0</v>
      </c>
      <c r="AK70" s="203">
        <v>10.89</v>
      </c>
      <c r="AL70" s="203">
        <v>0</v>
      </c>
      <c r="AM70" s="203">
        <v>0</v>
      </c>
      <c r="AN70" s="203">
        <v>0</v>
      </c>
      <c r="AO70" s="203">
        <v>210.99</v>
      </c>
      <c r="AP70" s="203">
        <v>0</v>
      </c>
      <c r="AQ70" s="203">
        <v>0</v>
      </c>
      <c r="AR70" s="203">
        <v>0</v>
      </c>
      <c r="AS70" s="203">
        <v>0</v>
      </c>
      <c r="AT70" s="203">
        <v>0</v>
      </c>
      <c r="AU70" s="203">
        <v>0</v>
      </c>
      <c r="AV70" s="203">
        <v>0</v>
      </c>
      <c r="AW70" s="203">
        <v>0</v>
      </c>
      <c r="AX70" s="203">
        <v>0</v>
      </c>
      <c r="AY70" s="203">
        <v>0</v>
      </c>
    </row>
    <row r="71" spans="1:51">
      <c r="A71" t="s">
        <v>113</v>
      </c>
      <c r="B71" s="203">
        <v>0</v>
      </c>
      <c r="C71" s="203">
        <v>0</v>
      </c>
      <c r="D71" s="203">
        <v>12.5</v>
      </c>
      <c r="E71" s="203">
        <v>0</v>
      </c>
      <c r="F71" s="203">
        <v>0</v>
      </c>
      <c r="G71" s="203">
        <v>21.16</v>
      </c>
      <c r="H71" s="203">
        <v>0</v>
      </c>
      <c r="I71" s="203">
        <v>0</v>
      </c>
      <c r="J71" s="203">
        <v>18.329999999999998</v>
      </c>
      <c r="K71" s="203">
        <v>2.38</v>
      </c>
      <c r="L71" s="203">
        <v>183.41</v>
      </c>
      <c r="M71" s="203">
        <v>1.7</v>
      </c>
      <c r="N71" s="203">
        <v>1.32</v>
      </c>
      <c r="O71" s="203">
        <v>0</v>
      </c>
      <c r="P71" s="203">
        <v>2.94</v>
      </c>
      <c r="Q71" s="203">
        <v>0</v>
      </c>
      <c r="R71" s="203">
        <v>0</v>
      </c>
      <c r="S71" s="203">
        <v>0.1</v>
      </c>
      <c r="T71" s="203">
        <v>0</v>
      </c>
      <c r="U71" s="203">
        <v>0.98</v>
      </c>
      <c r="V71" s="203">
        <v>0.17</v>
      </c>
      <c r="W71" s="203">
        <v>0.57999999999999996</v>
      </c>
      <c r="X71" s="203">
        <v>2.92</v>
      </c>
      <c r="Y71" s="203">
        <v>0</v>
      </c>
      <c r="Z71" s="203">
        <v>2.82</v>
      </c>
      <c r="AA71" s="203">
        <v>1</v>
      </c>
      <c r="AB71" s="203">
        <v>0</v>
      </c>
      <c r="AC71" s="203">
        <v>12.3</v>
      </c>
      <c r="AD71" s="203">
        <v>0</v>
      </c>
      <c r="AE71" s="203">
        <v>0</v>
      </c>
      <c r="AF71" s="203">
        <v>0</v>
      </c>
      <c r="AG71" s="203">
        <v>31.81</v>
      </c>
      <c r="AH71" s="203">
        <v>0</v>
      </c>
      <c r="AI71" s="203">
        <v>31.81</v>
      </c>
      <c r="AJ71" s="203">
        <v>0</v>
      </c>
      <c r="AK71" s="203">
        <v>10.89</v>
      </c>
      <c r="AL71" s="203">
        <v>0</v>
      </c>
      <c r="AM71" s="203">
        <v>0</v>
      </c>
      <c r="AN71" s="203">
        <v>0</v>
      </c>
      <c r="AO71" s="203">
        <v>210.99</v>
      </c>
      <c r="AP71" s="203">
        <v>0</v>
      </c>
      <c r="AQ71" s="203">
        <v>0</v>
      </c>
      <c r="AR71" s="203">
        <v>0</v>
      </c>
      <c r="AS71" s="203">
        <v>0</v>
      </c>
      <c r="AT71" s="203">
        <v>0</v>
      </c>
      <c r="AU71" s="203">
        <v>0</v>
      </c>
      <c r="AV71" s="203">
        <v>0</v>
      </c>
      <c r="AW71" s="203">
        <v>0</v>
      </c>
      <c r="AX71" s="203">
        <v>0</v>
      </c>
      <c r="AY71" s="203">
        <v>0</v>
      </c>
    </row>
    <row r="72" spans="1:51">
      <c r="A72" t="s">
        <v>114</v>
      </c>
      <c r="B72" s="203">
        <v>0</v>
      </c>
      <c r="C72" s="203">
        <v>0</v>
      </c>
      <c r="D72" s="203">
        <v>12.5</v>
      </c>
      <c r="E72" s="203">
        <v>0</v>
      </c>
      <c r="F72" s="203">
        <v>0</v>
      </c>
      <c r="G72" s="203">
        <v>21.16</v>
      </c>
      <c r="H72" s="203">
        <v>0</v>
      </c>
      <c r="I72" s="203">
        <v>0</v>
      </c>
      <c r="J72" s="203">
        <v>18.329999999999998</v>
      </c>
      <c r="K72" s="203">
        <v>0</v>
      </c>
      <c r="L72" s="203">
        <v>104.32</v>
      </c>
      <c r="M72" s="203">
        <v>1.02</v>
      </c>
      <c r="N72" s="203">
        <v>1.32</v>
      </c>
      <c r="O72" s="203">
        <v>0</v>
      </c>
      <c r="P72" s="203">
        <v>2.94</v>
      </c>
      <c r="Q72" s="203">
        <v>0</v>
      </c>
      <c r="R72" s="203">
        <v>0.47</v>
      </c>
      <c r="S72" s="203">
        <v>0.39</v>
      </c>
      <c r="T72" s="203">
        <v>0</v>
      </c>
      <c r="U72" s="203">
        <v>0.98</v>
      </c>
      <c r="V72" s="203">
        <v>0.17</v>
      </c>
      <c r="W72" s="203">
        <v>0.51</v>
      </c>
      <c r="X72" s="203">
        <v>2.13</v>
      </c>
      <c r="Y72" s="203">
        <v>0</v>
      </c>
      <c r="Z72" s="203">
        <v>2.82</v>
      </c>
      <c r="AA72" s="203">
        <v>1</v>
      </c>
      <c r="AB72" s="203">
        <v>0</v>
      </c>
      <c r="AC72" s="203">
        <v>12.3</v>
      </c>
      <c r="AD72" s="203">
        <v>0</v>
      </c>
      <c r="AE72" s="203">
        <v>0</v>
      </c>
      <c r="AF72" s="203">
        <v>0</v>
      </c>
      <c r="AG72" s="203">
        <v>31.81</v>
      </c>
      <c r="AH72" s="203">
        <v>0</v>
      </c>
      <c r="AI72" s="203">
        <v>31.81</v>
      </c>
      <c r="AJ72" s="203">
        <v>0</v>
      </c>
      <c r="AK72" s="203">
        <v>10.89</v>
      </c>
      <c r="AL72" s="203">
        <v>0</v>
      </c>
      <c r="AM72" s="203">
        <v>0</v>
      </c>
      <c r="AN72" s="203">
        <v>0</v>
      </c>
      <c r="AO72" s="203">
        <v>210.99</v>
      </c>
      <c r="AP72" s="203">
        <v>0</v>
      </c>
      <c r="AQ72" s="203">
        <v>0</v>
      </c>
      <c r="AR72" s="203">
        <v>0</v>
      </c>
      <c r="AS72" s="203">
        <v>0</v>
      </c>
      <c r="AT72" s="203">
        <v>0</v>
      </c>
      <c r="AU72" s="203">
        <v>0</v>
      </c>
      <c r="AV72" s="203">
        <v>0</v>
      </c>
      <c r="AW72" s="203">
        <v>0</v>
      </c>
      <c r="AX72" s="203">
        <v>0</v>
      </c>
      <c r="AY72" s="203">
        <v>0</v>
      </c>
    </row>
    <row r="73" spans="1:51">
      <c r="A73" t="s">
        <v>115</v>
      </c>
      <c r="B73" s="203">
        <v>0</v>
      </c>
      <c r="C73" s="203">
        <v>0</v>
      </c>
      <c r="D73" s="203">
        <v>12.73</v>
      </c>
      <c r="E73" s="203">
        <v>0</v>
      </c>
      <c r="F73" s="203">
        <v>0</v>
      </c>
      <c r="G73" s="203">
        <v>21.16</v>
      </c>
      <c r="H73" s="203">
        <v>0</v>
      </c>
      <c r="I73" s="203">
        <v>0</v>
      </c>
      <c r="J73" s="203">
        <v>18.329999999999998</v>
      </c>
      <c r="K73" s="203">
        <v>0</v>
      </c>
      <c r="L73" s="203">
        <v>18.87</v>
      </c>
      <c r="M73" s="203">
        <v>1.02</v>
      </c>
      <c r="N73" s="203">
        <v>1.32</v>
      </c>
      <c r="O73" s="203">
        <v>0</v>
      </c>
      <c r="P73" s="203">
        <v>2.94</v>
      </c>
      <c r="Q73" s="203">
        <v>0</v>
      </c>
      <c r="R73" s="203">
        <v>0.47</v>
      </c>
      <c r="S73" s="203">
        <v>0.39</v>
      </c>
      <c r="T73" s="203">
        <v>0</v>
      </c>
      <c r="U73" s="203">
        <v>0.98</v>
      </c>
      <c r="V73" s="203">
        <v>0.17</v>
      </c>
      <c r="W73" s="203">
        <v>0.51</v>
      </c>
      <c r="X73" s="203">
        <v>2.13</v>
      </c>
      <c r="Y73" s="203">
        <v>0</v>
      </c>
      <c r="Z73" s="203">
        <v>2.82</v>
      </c>
      <c r="AA73" s="203">
        <v>1</v>
      </c>
      <c r="AB73" s="203">
        <v>0</v>
      </c>
      <c r="AC73" s="203">
        <v>12.3</v>
      </c>
      <c r="AD73" s="203">
        <v>0</v>
      </c>
      <c r="AE73" s="203">
        <v>0</v>
      </c>
      <c r="AF73" s="203">
        <v>0</v>
      </c>
      <c r="AG73" s="203">
        <v>31.81</v>
      </c>
      <c r="AH73" s="203">
        <v>0</v>
      </c>
      <c r="AI73" s="203">
        <v>31.81</v>
      </c>
      <c r="AJ73" s="203">
        <v>0</v>
      </c>
      <c r="AK73" s="203">
        <v>10.89</v>
      </c>
      <c r="AL73" s="203">
        <v>0</v>
      </c>
      <c r="AM73" s="203">
        <v>0</v>
      </c>
      <c r="AN73" s="203">
        <v>0</v>
      </c>
      <c r="AO73" s="203">
        <v>210.99</v>
      </c>
      <c r="AP73" s="203">
        <v>0</v>
      </c>
      <c r="AQ73" s="203">
        <v>0</v>
      </c>
      <c r="AR73" s="203">
        <v>0</v>
      </c>
      <c r="AS73" s="203">
        <v>0</v>
      </c>
      <c r="AT73" s="203">
        <v>0</v>
      </c>
      <c r="AU73" s="203">
        <v>0</v>
      </c>
      <c r="AV73" s="203">
        <v>0</v>
      </c>
      <c r="AW73" s="203">
        <v>0</v>
      </c>
      <c r="AX73" s="203">
        <v>0</v>
      </c>
      <c r="AY73" s="203">
        <v>0</v>
      </c>
    </row>
    <row r="74" spans="1:51">
      <c r="A74" t="s">
        <v>116</v>
      </c>
      <c r="B74" s="203">
        <v>0</v>
      </c>
      <c r="C74" s="203">
        <v>0</v>
      </c>
      <c r="D74" s="203">
        <v>12.69</v>
      </c>
      <c r="E74" s="203">
        <v>0</v>
      </c>
      <c r="F74" s="203">
        <v>0</v>
      </c>
      <c r="G74" s="203">
        <v>21.16</v>
      </c>
      <c r="H74" s="203">
        <v>0</v>
      </c>
      <c r="I74" s="203">
        <v>0</v>
      </c>
      <c r="J74" s="203">
        <v>18.329999999999998</v>
      </c>
      <c r="K74" s="203">
        <v>0</v>
      </c>
      <c r="L74" s="203">
        <v>15.51</v>
      </c>
      <c r="M74" s="203">
        <v>1.02</v>
      </c>
      <c r="N74" s="203">
        <v>1.32</v>
      </c>
      <c r="O74" s="203">
        <v>0</v>
      </c>
      <c r="P74" s="203">
        <v>2.94</v>
      </c>
      <c r="Q74" s="203">
        <v>0</v>
      </c>
      <c r="R74" s="203">
        <v>0.47</v>
      </c>
      <c r="S74" s="203">
        <v>0.39</v>
      </c>
      <c r="T74" s="203">
        <v>0</v>
      </c>
      <c r="U74" s="203">
        <v>0.98</v>
      </c>
      <c r="V74" s="203">
        <v>0.17</v>
      </c>
      <c r="W74" s="203">
        <v>0.51</v>
      </c>
      <c r="X74" s="203">
        <v>2.13</v>
      </c>
      <c r="Y74" s="203">
        <v>0</v>
      </c>
      <c r="Z74" s="203">
        <v>2.82</v>
      </c>
      <c r="AA74" s="203">
        <v>1</v>
      </c>
      <c r="AB74" s="203">
        <v>0</v>
      </c>
      <c r="AC74" s="203">
        <v>12.3</v>
      </c>
      <c r="AD74" s="203">
        <v>0</v>
      </c>
      <c r="AE74" s="203">
        <v>0</v>
      </c>
      <c r="AF74" s="203">
        <v>0</v>
      </c>
      <c r="AG74" s="203">
        <v>31.81</v>
      </c>
      <c r="AH74" s="203">
        <v>0</v>
      </c>
      <c r="AI74" s="203">
        <v>31.81</v>
      </c>
      <c r="AJ74" s="203">
        <v>0</v>
      </c>
      <c r="AK74" s="203">
        <v>15.22</v>
      </c>
      <c r="AL74" s="203">
        <v>0</v>
      </c>
      <c r="AM74" s="203">
        <v>0</v>
      </c>
      <c r="AN74" s="203">
        <v>0</v>
      </c>
      <c r="AO74" s="203">
        <v>210.99</v>
      </c>
      <c r="AP74" s="203">
        <v>0</v>
      </c>
      <c r="AQ74" s="203">
        <v>0</v>
      </c>
      <c r="AR74" s="203">
        <v>0</v>
      </c>
      <c r="AS74" s="203">
        <v>0</v>
      </c>
      <c r="AT74" s="203">
        <v>0</v>
      </c>
      <c r="AU74" s="203">
        <v>0</v>
      </c>
      <c r="AV74" s="203">
        <v>0</v>
      </c>
      <c r="AW74" s="203">
        <v>0</v>
      </c>
      <c r="AX74" s="203">
        <v>0</v>
      </c>
      <c r="AY74" s="203">
        <v>0</v>
      </c>
    </row>
    <row r="75" spans="1:51">
      <c r="A75" t="s">
        <v>117</v>
      </c>
      <c r="B75" s="203">
        <v>0</v>
      </c>
      <c r="C75" s="203">
        <v>0</v>
      </c>
      <c r="D75" s="203">
        <v>12.82</v>
      </c>
      <c r="E75" s="203">
        <v>0</v>
      </c>
      <c r="F75" s="203">
        <v>0</v>
      </c>
      <c r="G75" s="203">
        <v>21.16</v>
      </c>
      <c r="H75" s="203">
        <v>0</v>
      </c>
      <c r="I75" s="203">
        <v>0</v>
      </c>
      <c r="J75" s="203">
        <v>18.329999999999998</v>
      </c>
      <c r="K75" s="203">
        <v>0.82</v>
      </c>
      <c r="L75" s="203">
        <v>15.64</v>
      </c>
      <c r="M75" s="203">
        <v>1.02</v>
      </c>
      <c r="N75" s="203">
        <v>1.32</v>
      </c>
      <c r="O75" s="203">
        <v>0</v>
      </c>
      <c r="P75" s="203">
        <v>2.94</v>
      </c>
      <c r="Q75" s="203">
        <v>0.3</v>
      </c>
      <c r="R75" s="203">
        <v>1.4</v>
      </c>
      <c r="S75" s="203">
        <v>0.97</v>
      </c>
      <c r="T75" s="203">
        <v>0</v>
      </c>
      <c r="U75" s="203">
        <v>0.98</v>
      </c>
      <c r="V75" s="203">
        <v>0.17</v>
      </c>
      <c r="W75" s="203">
        <v>0.51</v>
      </c>
      <c r="X75" s="203">
        <v>2.13</v>
      </c>
      <c r="Y75" s="203">
        <v>0</v>
      </c>
      <c r="Z75" s="203">
        <v>2.82</v>
      </c>
      <c r="AA75" s="203">
        <v>1</v>
      </c>
      <c r="AB75" s="203">
        <v>0</v>
      </c>
      <c r="AC75" s="203">
        <v>12.3</v>
      </c>
      <c r="AD75" s="203">
        <v>0</v>
      </c>
      <c r="AE75" s="203">
        <v>0</v>
      </c>
      <c r="AF75" s="203">
        <v>0</v>
      </c>
      <c r="AG75" s="203">
        <v>31.81</v>
      </c>
      <c r="AH75" s="203">
        <v>0</v>
      </c>
      <c r="AI75" s="203">
        <v>31.81</v>
      </c>
      <c r="AJ75" s="203">
        <v>0</v>
      </c>
      <c r="AK75" s="203">
        <v>0</v>
      </c>
      <c r="AL75" s="203">
        <v>0</v>
      </c>
      <c r="AM75" s="203">
        <v>0</v>
      </c>
      <c r="AN75" s="203">
        <v>0</v>
      </c>
      <c r="AO75" s="203">
        <v>213.17</v>
      </c>
      <c r="AP75" s="203">
        <v>0</v>
      </c>
      <c r="AQ75" s="203">
        <v>0</v>
      </c>
      <c r="AR75" s="203">
        <v>0</v>
      </c>
      <c r="AS75" s="203">
        <v>0</v>
      </c>
      <c r="AT75" s="203">
        <v>0</v>
      </c>
      <c r="AU75" s="203">
        <v>0</v>
      </c>
      <c r="AV75" s="203">
        <v>0</v>
      </c>
      <c r="AW75" s="203">
        <v>0</v>
      </c>
      <c r="AX75" s="203">
        <v>0</v>
      </c>
      <c r="AY75" s="203">
        <v>0</v>
      </c>
    </row>
    <row r="76" spans="1:51">
      <c r="A76" t="s">
        <v>118</v>
      </c>
      <c r="B76" s="203">
        <v>0</v>
      </c>
      <c r="C76" s="203">
        <v>0</v>
      </c>
      <c r="D76" s="203">
        <v>12.82</v>
      </c>
      <c r="E76" s="203">
        <v>0</v>
      </c>
      <c r="F76" s="203">
        <v>0</v>
      </c>
      <c r="G76" s="203">
        <v>21.16</v>
      </c>
      <c r="H76" s="203">
        <v>0</v>
      </c>
      <c r="I76" s="203">
        <v>0</v>
      </c>
      <c r="J76" s="203">
        <v>18.329999999999998</v>
      </c>
      <c r="K76" s="203">
        <v>0.34</v>
      </c>
      <c r="L76" s="203">
        <v>15.5</v>
      </c>
      <c r="M76" s="203">
        <v>1.02</v>
      </c>
      <c r="N76" s="203">
        <v>1.32</v>
      </c>
      <c r="O76" s="203">
        <v>0</v>
      </c>
      <c r="P76" s="203">
        <v>2.94</v>
      </c>
      <c r="Q76" s="203">
        <v>0.21</v>
      </c>
      <c r="R76" s="203">
        <v>0.47</v>
      </c>
      <c r="S76" s="203">
        <v>0.39</v>
      </c>
      <c r="T76" s="203">
        <v>0</v>
      </c>
      <c r="U76" s="203">
        <v>0.98</v>
      </c>
      <c r="V76" s="203">
        <v>0.17</v>
      </c>
      <c r="W76" s="203">
        <v>0.51</v>
      </c>
      <c r="X76" s="203">
        <v>2.13</v>
      </c>
      <c r="Y76" s="203">
        <v>0</v>
      </c>
      <c r="Z76" s="203">
        <v>2.82</v>
      </c>
      <c r="AA76" s="203">
        <v>1</v>
      </c>
      <c r="AB76" s="203">
        <v>0</v>
      </c>
      <c r="AC76" s="203">
        <v>12.3</v>
      </c>
      <c r="AD76" s="203">
        <v>0</v>
      </c>
      <c r="AE76" s="203">
        <v>0</v>
      </c>
      <c r="AF76" s="203">
        <v>0</v>
      </c>
      <c r="AG76" s="203">
        <v>31.81</v>
      </c>
      <c r="AH76" s="203">
        <v>0</v>
      </c>
      <c r="AI76" s="203">
        <v>31.81</v>
      </c>
      <c r="AJ76" s="203">
        <v>0</v>
      </c>
      <c r="AK76" s="203">
        <v>0</v>
      </c>
      <c r="AL76" s="203">
        <v>0</v>
      </c>
      <c r="AM76" s="203">
        <v>0</v>
      </c>
      <c r="AN76" s="203">
        <v>0</v>
      </c>
      <c r="AO76" s="203">
        <v>213.17</v>
      </c>
      <c r="AP76" s="203">
        <v>0</v>
      </c>
      <c r="AQ76" s="203">
        <v>0</v>
      </c>
      <c r="AR76" s="203">
        <v>0</v>
      </c>
      <c r="AS76" s="203">
        <v>0</v>
      </c>
      <c r="AT76" s="203">
        <v>0</v>
      </c>
      <c r="AU76" s="203">
        <v>0</v>
      </c>
      <c r="AV76" s="203">
        <v>0</v>
      </c>
      <c r="AW76" s="203">
        <v>0</v>
      </c>
      <c r="AX76" s="203">
        <v>0</v>
      </c>
      <c r="AY76" s="203">
        <v>0</v>
      </c>
    </row>
    <row r="77" spans="1:51">
      <c r="A77" t="s">
        <v>119</v>
      </c>
      <c r="B77" s="203">
        <v>0</v>
      </c>
      <c r="C77" s="203">
        <v>0</v>
      </c>
      <c r="D77" s="203">
        <v>12.82</v>
      </c>
      <c r="E77" s="203">
        <v>0</v>
      </c>
      <c r="F77" s="203">
        <v>0</v>
      </c>
      <c r="G77" s="203">
        <v>21.16</v>
      </c>
      <c r="H77" s="203">
        <v>0</v>
      </c>
      <c r="I77" s="203">
        <v>0</v>
      </c>
      <c r="J77" s="203">
        <v>18.329999999999998</v>
      </c>
      <c r="K77" s="203">
        <v>0.34</v>
      </c>
      <c r="L77" s="203">
        <v>15.5</v>
      </c>
      <c r="M77" s="203">
        <v>1.02</v>
      </c>
      <c r="N77" s="203">
        <v>1.32</v>
      </c>
      <c r="O77" s="203">
        <v>0</v>
      </c>
      <c r="P77" s="203">
        <v>2.94</v>
      </c>
      <c r="Q77" s="203">
        <v>0.21</v>
      </c>
      <c r="R77" s="203">
        <v>0.47</v>
      </c>
      <c r="S77" s="203">
        <v>0.39</v>
      </c>
      <c r="T77" s="203">
        <v>0</v>
      </c>
      <c r="U77" s="203">
        <v>0.98</v>
      </c>
      <c r="V77" s="203">
        <v>0.17</v>
      </c>
      <c r="W77" s="203">
        <v>0.51</v>
      </c>
      <c r="X77" s="203">
        <v>2.13</v>
      </c>
      <c r="Y77" s="203">
        <v>0</v>
      </c>
      <c r="Z77" s="203">
        <v>2.82</v>
      </c>
      <c r="AA77" s="203">
        <v>1</v>
      </c>
      <c r="AB77" s="203">
        <v>0</v>
      </c>
      <c r="AC77" s="203">
        <v>12.3</v>
      </c>
      <c r="AD77" s="203">
        <v>0</v>
      </c>
      <c r="AE77" s="203">
        <v>0</v>
      </c>
      <c r="AF77" s="203">
        <v>0</v>
      </c>
      <c r="AG77" s="203">
        <v>31.81</v>
      </c>
      <c r="AH77" s="203">
        <v>0</v>
      </c>
      <c r="AI77" s="203">
        <v>31.81</v>
      </c>
      <c r="AJ77" s="203">
        <v>0</v>
      </c>
      <c r="AK77" s="203">
        <v>0</v>
      </c>
      <c r="AL77" s="203">
        <v>0</v>
      </c>
      <c r="AM77" s="203">
        <v>0</v>
      </c>
      <c r="AN77" s="203">
        <v>0</v>
      </c>
      <c r="AO77" s="203">
        <v>213.17</v>
      </c>
      <c r="AP77" s="203">
        <v>0</v>
      </c>
      <c r="AQ77" s="203">
        <v>0</v>
      </c>
      <c r="AR77" s="203">
        <v>0</v>
      </c>
      <c r="AS77" s="203">
        <v>0</v>
      </c>
      <c r="AT77" s="203">
        <v>0</v>
      </c>
      <c r="AU77" s="203">
        <v>0</v>
      </c>
      <c r="AV77" s="203">
        <v>0</v>
      </c>
      <c r="AW77" s="203">
        <v>0</v>
      </c>
      <c r="AX77" s="203">
        <v>0</v>
      </c>
      <c r="AY77" s="203">
        <v>0</v>
      </c>
    </row>
    <row r="78" spans="1:51">
      <c r="A78" t="s">
        <v>120</v>
      </c>
      <c r="B78" s="203">
        <v>0</v>
      </c>
      <c r="C78" s="203">
        <v>0</v>
      </c>
      <c r="D78" s="203">
        <v>12.82</v>
      </c>
      <c r="E78" s="203">
        <v>0</v>
      </c>
      <c r="F78" s="203">
        <v>0</v>
      </c>
      <c r="G78" s="203">
        <v>21.16</v>
      </c>
      <c r="H78" s="203">
        <v>0</v>
      </c>
      <c r="I78" s="203">
        <v>0</v>
      </c>
      <c r="J78" s="203">
        <v>18.329999999999998</v>
      </c>
      <c r="K78" s="203">
        <v>0.34</v>
      </c>
      <c r="L78" s="203">
        <v>15.5</v>
      </c>
      <c r="M78" s="203">
        <v>1.02</v>
      </c>
      <c r="N78" s="203">
        <v>1.32</v>
      </c>
      <c r="O78" s="203">
        <v>0</v>
      </c>
      <c r="P78" s="203">
        <v>2.94</v>
      </c>
      <c r="Q78" s="203">
        <v>0.21</v>
      </c>
      <c r="R78" s="203">
        <v>0.47</v>
      </c>
      <c r="S78" s="203">
        <v>0.39</v>
      </c>
      <c r="T78" s="203">
        <v>0</v>
      </c>
      <c r="U78" s="203">
        <v>0.98</v>
      </c>
      <c r="V78" s="203">
        <v>0.17</v>
      </c>
      <c r="W78" s="203">
        <v>0.51</v>
      </c>
      <c r="X78" s="203">
        <v>2.13</v>
      </c>
      <c r="Y78" s="203">
        <v>0</v>
      </c>
      <c r="Z78" s="203">
        <v>2.82</v>
      </c>
      <c r="AA78" s="203">
        <v>1</v>
      </c>
      <c r="AB78" s="203">
        <v>0</v>
      </c>
      <c r="AC78" s="203">
        <v>12.3</v>
      </c>
      <c r="AD78" s="203">
        <v>0</v>
      </c>
      <c r="AE78" s="203">
        <v>0</v>
      </c>
      <c r="AF78" s="203">
        <v>0</v>
      </c>
      <c r="AG78" s="203">
        <v>31.81</v>
      </c>
      <c r="AH78" s="203">
        <v>0</v>
      </c>
      <c r="AI78" s="203">
        <v>31.81</v>
      </c>
      <c r="AJ78" s="203">
        <v>0</v>
      </c>
      <c r="AK78" s="203">
        <v>0</v>
      </c>
      <c r="AL78" s="203">
        <v>0</v>
      </c>
      <c r="AM78" s="203">
        <v>0</v>
      </c>
      <c r="AN78" s="203">
        <v>0</v>
      </c>
      <c r="AO78" s="203">
        <v>213.17</v>
      </c>
      <c r="AP78" s="203">
        <v>0</v>
      </c>
      <c r="AQ78" s="203">
        <v>0</v>
      </c>
      <c r="AR78" s="203">
        <v>0</v>
      </c>
      <c r="AS78" s="203">
        <v>0</v>
      </c>
      <c r="AT78" s="203">
        <v>0</v>
      </c>
      <c r="AU78" s="203">
        <v>0</v>
      </c>
      <c r="AV78" s="203">
        <v>0</v>
      </c>
      <c r="AW78" s="203">
        <v>0</v>
      </c>
      <c r="AX78" s="203">
        <v>0</v>
      </c>
      <c r="AY78" s="203">
        <v>0</v>
      </c>
    </row>
    <row r="79" spans="1:51">
      <c r="A79" t="s">
        <v>121</v>
      </c>
      <c r="B79" s="203">
        <v>0</v>
      </c>
      <c r="C79" s="203">
        <v>0</v>
      </c>
      <c r="D79" s="203">
        <v>12.82</v>
      </c>
      <c r="E79" s="203">
        <v>0</v>
      </c>
      <c r="F79" s="203">
        <v>0</v>
      </c>
      <c r="G79" s="203">
        <v>21.16</v>
      </c>
      <c r="H79" s="203">
        <v>0</v>
      </c>
      <c r="I79" s="203">
        <v>0</v>
      </c>
      <c r="J79" s="203">
        <v>18.329999999999998</v>
      </c>
      <c r="K79" s="203">
        <v>0.34</v>
      </c>
      <c r="L79" s="203">
        <v>15.5</v>
      </c>
      <c r="M79" s="203">
        <v>1.02</v>
      </c>
      <c r="N79" s="203">
        <v>1.32</v>
      </c>
      <c r="O79" s="203">
        <v>0</v>
      </c>
      <c r="P79" s="203">
        <v>2.94</v>
      </c>
      <c r="Q79" s="203">
        <v>0.21</v>
      </c>
      <c r="R79" s="203">
        <v>0.47</v>
      </c>
      <c r="S79" s="203">
        <v>0.39</v>
      </c>
      <c r="T79" s="203">
        <v>0</v>
      </c>
      <c r="U79" s="203">
        <v>0.98</v>
      </c>
      <c r="V79" s="203">
        <v>0.17</v>
      </c>
      <c r="W79" s="203">
        <v>0.51</v>
      </c>
      <c r="X79" s="203">
        <v>2.13</v>
      </c>
      <c r="Y79" s="203">
        <v>0</v>
      </c>
      <c r="Z79" s="203">
        <v>2.82</v>
      </c>
      <c r="AA79" s="203">
        <v>1</v>
      </c>
      <c r="AB79" s="203">
        <v>0</v>
      </c>
      <c r="AC79" s="203">
        <v>12</v>
      </c>
      <c r="AD79" s="203">
        <v>0</v>
      </c>
      <c r="AE79" s="203">
        <v>0</v>
      </c>
      <c r="AF79" s="203">
        <v>0</v>
      </c>
      <c r="AG79" s="203">
        <v>31.81</v>
      </c>
      <c r="AH79" s="203">
        <v>0</v>
      </c>
      <c r="AI79" s="203">
        <v>31.81</v>
      </c>
      <c r="AJ79" s="203">
        <v>0</v>
      </c>
      <c r="AK79" s="203">
        <v>0</v>
      </c>
      <c r="AL79" s="203">
        <v>0</v>
      </c>
      <c r="AM79" s="203">
        <v>0</v>
      </c>
      <c r="AN79" s="203">
        <v>0</v>
      </c>
      <c r="AO79" s="203">
        <v>213.17</v>
      </c>
      <c r="AP79" s="203">
        <v>0</v>
      </c>
      <c r="AQ79" s="203">
        <v>0</v>
      </c>
      <c r="AR79" s="203">
        <v>0</v>
      </c>
      <c r="AS79" s="203">
        <v>0</v>
      </c>
      <c r="AT79" s="203">
        <v>0</v>
      </c>
      <c r="AU79" s="203">
        <v>0</v>
      </c>
      <c r="AV79" s="203">
        <v>0</v>
      </c>
      <c r="AW79" s="203">
        <v>0</v>
      </c>
      <c r="AX79" s="203">
        <v>0</v>
      </c>
      <c r="AY79" s="203">
        <v>0</v>
      </c>
    </row>
    <row r="80" spans="1:51">
      <c r="A80" t="s">
        <v>122</v>
      </c>
      <c r="B80" s="203">
        <v>0</v>
      </c>
      <c r="C80" s="203">
        <v>0</v>
      </c>
      <c r="D80" s="203">
        <v>12.82</v>
      </c>
      <c r="E80" s="203">
        <v>0</v>
      </c>
      <c r="F80" s="203">
        <v>0</v>
      </c>
      <c r="G80" s="203">
        <v>21.16</v>
      </c>
      <c r="H80" s="203">
        <v>0</v>
      </c>
      <c r="I80" s="203">
        <v>0</v>
      </c>
      <c r="J80" s="203">
        <v>18.329999999999998</v>
      </c>
      <c r="K80" s="203">
        <v>0.34</v>
      </c>
      <c r="L80" s="203">
        <v>15.5</v>
      </c>
      <c r="M80" s="203">
        <v>1.02</v>
      </c>
      <c r="N80" s="203">
        <v>1.32</v>
      </c>
      <c r="O80" s="203">
        <v>0</v>
      </c>
      <c r="P80" s="203">
        <v>2.94</v>
      </c>
      <c r="Q80" s="203">
        <v>0.21</v>
      </c>
      <c r="R80" s="203">
        <v>0.47</v>
      </c>
      <c r="S80" s="203">
        <v>0.39</v>
      </c>
      <c r="T80" s="203">
        <v>0</v>
      </c>
      <c r="U80" s="203">
        <v>0.98</v>
      </c>
      <c r="V80" s="203">
        <v>0.17</v>
      </c>
      <c r="W80" s="203">
        <v>0.51</v>
      </c>
      <c r="X80" s="203">
        <v>2.13</v>
      </c>
      <c r="Y80" s="203">
        <v>0</v>
      </c>
      <c r="Z80" s="203">
        <v>2.82</v>
      </c>
      <c r="AA80" s="203">
        <v>1</v>
      </c>
      <c r="AB80" s="203">
        <v>0</v>
      </c>
      <c r="AC80" s="203">
        <v>12</v>
      </c>
      <c r="AD80" s="203">
        <v>0</v>
      </c>
      <c r="AE80" s="203">
        <v>0</v>
      </c>
      <c r="AF80" s="203">
        <v>0</v>
      </c>
      <c r="AG80" s="203">
        <v>31.81</v>
      </c>
      <c r="AH80" s="203">
        <v>0</v>
      </c>
      <c r="AI80" s="203">
        <v>31.81</v>
      </c>
      <c r="AJ80" s="203">
        <v>0</v>
      </c>
      <c r="AK80" s="203">
        <v>0</v>
      </c>
      <c r="AL80" s="203">
        <v>0</v>
      </c>
      <c r="AM80" s="203">
        <v>0</v>
      </c>
      <c r="AN80" s="203">
        <v>0</v>
      </c>
      <c r="AO80" s="203">
        <v>213.17</v>
      </c>
      <c r="AP80" s="203">
        <v>0</v>
      </c>
      <c r="AQ80" s="203">
        <v>0</v>
      </c>
      <c r="AR80" s="203">
        <v>0</v>
      </c>
      <c r="AS80" s="203">
        <v>0</v>
      </c>
      <c r="AT80" s="203">
        <v>0</v>
      </c>
      <c r="AU80" s="203">
        <v>0</v>
      </c>
      <c r="AV80" s="203">
        <v>0</v>
      </c>
      <c r="AW80" s="203">
        <v>0</v>
      </c>
      <c r="AX80" s="203">
        <v>0</v>
      </c>
      <c r="AY80" s="203">
        <v>0</v>
      </c>
    </row>
    <row r="81" spans="1:51">
      <c r="A81" t="s">
        <v>123</v>
      </c>
      <c r="B81" s="203">
        <v>0</v>
      </c>
      <c r="C81" s="203">
        <v>0</v>
      </c>
      <c r="D81" s="203">
        <v>12.82</v>
      </c>
      <c r="E81" s="203">
        <v>0</v>
      </c>
      <c r="F81" s="203">
        <v>0</v>
      </c>
      <c r="G81" s="203">
        <v>21.16</v>
      </c>
      <c r="H81" s="203">
        <v>0</v>
      </c>
      <c r="I81" s="203">
        <v>0</v>
      </c>
      <c r="J81" s="203">
        <v>18.329999999999998</v>
      </c>
      <c r="K81" s="203">
        <v>0.34</v>
      </c>
      <c r="L81" s="203">
        <v>17.11</v>
      </c>
      <c r="M81" s="203">
        <v>1.02</v>
      </c>
      <c r="N81" s="203">
        <v>1.32</v>
      </c>
      <c r="O81" s="203">
        <v>0</v>
      </c>
      <c r="P81" s="203">
        <v>2.94</v>
      </c>
      <c r="Q81" s="203">
        <v>0.21</v>
      </c>
      <c r="R81" s="203">
        <v>0.47</v>
      </c>
      <c r="S81" s="203">
        <v>0.39</v>
      </c>
      <c r="T81" s="203">
        <v>0</v>
      </c>
      <c r="U81" s="203">
        <v>0.98</v>
      </c>
      <c r="V81" s="203">
        <v>0.16</v>
      </c>
      <c r="W81" s="203">
        <v>0.51</v>
      </c>
      <c r="X81" s="203">
        <v>2.13</v>
      </c>
      <c r="Y81" s="203">
        <v>0</v>
      </c>
      <c r="Z81" s="203">
        <v>2.82</v>
      </c>
      <c r="AA81" s="203">
        <v>1</v>
      </c>
      <c r="AB81" s="203">
        <v>0</v>
      </c>
      <c r="AC81" s="203">
        <v>12</v>
      </c>
      <c r="AD81" s="203">
        <v>0</v>
      </c>
      <c r="AE81" s="203">
        <v>0</v>
      </c>
      <c r="AF81" s="203">
        <v>0</v>
      </c>
      <c r="AG81" s="203">
        <v>31.81</v>
      </c>
      <c r="AH81" s="203">
        <v>0</v>
      </c>
      <c r="AI81" s="203">
        <v>31.81</v>
      </c>
      <c r="AJ81" s="203">
        <v>0</v>
      </c>
      <c r="AK81" s="203">
        <v>0</v>
      </c>
      <c r="AL81" s="203">
        <v>0</v>
      </c>
      <c r="AM81" s="203">
        <v>0</v>
      </c>
      <c r="AN81" s="203">
        <v>0</v>
      </c>
      <c r="AO81" s="203">
        <v>213.17</v>
      </c>
      <c r="AP81" s="203">
        <v>0</v>
      </c>
      <c r="AQ81" s="203">
        <v>0</v>
      </c>
      <c r="AR81" s="203">
        <v>0</v>
      </c>
      <c r="AS81" s="203">
        <v>0</v>
      </c>
      <c r="AT81" s="203">
        <v>0</v>
      </c>
      <c r="AU81" s="203">
        <v>0</v>
      </c>
      <c r="AV81" s="203">
        <v>0</v>
      </c>
      <c r="AW81" s="203">
        <v>0</v>
      </c>
      <c r="AX81" s="203">
        <v>0</v>
      </c>
      <c r="AY81" s="203">
        <v>0</v>
      </c>
    </row>
    <row r="82" spans="1:51">
      <c r="A82" t="s">
        <v>124</v>
      </c>
      <c r="B82" s="203">
        <v>0</v>
      </c>
      <c r="C82" s="203">
        <v>0</v>
      </c>
      <c r="D82" s="203">
        <v>12.82</v>
      </c>
      <c r="E82" s="203">
        <v>0</v>
      </c>
      <c r="F82" s="203">
        <v>0</v>
      </c>
      <c r="G82" s="203">
        <v>21.16</v>
      </c>
      <c r="H82" s="203">
        <v>0</v>
      </c>
      <c r="I82" s="203">
        <v>0</v>
      </c>
      <c r="J82" s="203">
        <v>18.329999999999998</v>
      </c>
      <c r="K82" s="203">
        <v>0.34</v>
      </c>
      <c r="L82" s="203">
        <v>17.11</v>
      </c>
      <c r="M82" s="203">
        <v>1.02</v>
      </c>
      <c r="N82" s="203">
        <v>1.32</v>
      </c>
      <c r="O82" s="203">
        <v>0</v>
      </c>
      <c r="P82" s="203">
        <v>2.94</v>
      </c>
      <c r="Q82" s="203">
        <v>0.21</v>
      </c>
      <c r="R82" s="203">
        <v>0.47</v>
      </c>
      <c r="S82" s="203">
        <v>0.39</v>
      </c>
      <c r="T82" s="203">
        <v>0</v>
      </c>
      <c r="U82" s="203">
        <v>0.98</v>
      </c>
      <c r="V82" s="203">
        <v>0.16</v>
      </c>
      <c r="W82" s="203">
        <v>0.51</v>
      </c>
      <c r="X82" s="203">
        <v>2.13</v>
      </c>
      <c r="Y82" s="203">
        <v>0</v>
      </c>
      <c r="Z82" s="203">
        <v>2.82</v>
      </c>
      <c r="AA82" s="203">
        <v>1</v>
      </c>
      <c r="AB82" s="203">
        <v>0</v>
      </c>
      <c r="AC82" s="203">
        <v>12</v>
      </c>
      <c r="AD82" s="203">
        <v>0</v>
      </c>
      <c r="AE82" s="203">
        <v>0</v>
      </c>
      <c r="AF82" s="203">
        <v>0</v>
      </c>
      <c r="AG82" s="203">
        <v>31.81</v>
      </c>
      <c r="AH82" s="203">
        <v>0</v>
      </c>
      <c r="AI82" s="203">
        <v>31.81</v>
      </c>
      <c r="AJ82" s="203">
        <v>0</v>
      </c>
      <c r="AK82" s="203">
        <v>0</v>
      </c>
      <c r="AL82" s="203">
        <v>0</v>
      </c>
      <c r="AM82" s="203">
        <v>0</v>
      </c>
      <c r="AN82" s="203">
        <v>0</v>
      </c>
      <c r="AO82" s="203">
        <v>213.17</v>
      </c>
      <c r="AP82" s="203">
        <v>0</v>
      </c>
      <c r="AQ82" s="203">
        <v>0</v>
      </c>
      <c r="AR82" s="203">
        <v>0</v>
      </c>
      <c r="AS82" s="203">
        <v>0</v>
      </c>
      <c r="AT82" s="203">
        <v>0</v>
      </c>
      <c r="AU82" s="203">
        <v>0</v>
      </c>
      <c r="AV82" s="203">
        <v>0</v>
      </c>
      <c r="AW82" s="203">
        <v>0</v>
      </c>
      <c r="AX82" s="203">
        <v>0</v>
      </c>
      <c r="AY82" s="203">
        <v>0</v>
      </c>
    </row>
    <row r="83" spans="1:51">
      <c r="A83" t="s">
        <v>125</v>
      </c>
      <c r="B83" s="203">
        <v>0</v>
      </c>
      <c r="C83" s="203">
        <v>0</v>
      </c>
      <c r="D83" s="203">
        <v>12.82</v>
      </c>
      <c r="E83" s="203">
        <v>0</v>
      </c>
      <c r="F83" s="203">
        <v>0</v>
      </c>
      <c r="G83" s="203">
        <v>21.16</v>
      </c>
      <c r="H83" s="203">
        <v>0</v>
      </c>
      <c r="I83" s="203">
        <v>0</v>
      </c>
      <c r="J83" s="203">
        <v>18.329999999999998</v>
      </c>
      <c r="K83" s="203">
        <v>0.34</v>
      </c>
      <c r="L83" s="203">
        <v>17.11</v>
      </c>
      <c r="M83" s="203">
        <v>1.02</v>
      </c>
      <c r="N83" s="203">
        <v>1.32</v>
      </c>
      <c r="O83" s="203">
        <v>0</v>
      </c>
      <c r="P83" s="203">
        <v>2.94</v>
      </c>
      <c r="Q83" s="203">
        <v>0.21</v>
      </c>
      <c r="R83" s="203">
        <v>0.47</v>
      </c>
      <c r="S83" s="203">
        <v>0.39</v>
      </c>
      <c r="T83" s="203">
        <v>0</v>
      </c>
      <c r="U83" s="203">
        <v>0.98</v>
      </c>
      <c r="V83" s="203">
        <v>0.16</v>
      </c>
      <c r="W83" s="203">
        <v>0.51</v>
      </c>
      <c r="X83" s="203">
        <v>2.13</v>
      </c>
      <c r="Y83" s="203">
        <v>0</v>
      </c>
      <c r="Z83" s="203">
        <v>2.82</v>
      </c>
      <c r="AA83" s="203">
        <v>1</v>
      </c>
      <c r="AB83" s="203">
        <v>0</v>
      </c>
      <c r="AC83" s="203">
        <v>12</v>
      </c>
      <c r="AD83" s="203">
        <v>0</v>
      </c>
      <c r="AE83" s="203">
        <v>0</v>
      </c>
      <c r="AF83" s="203">
        <v>0</v>
      </c>
      <c r="AG83" s="203">
        <v>31.81</v>
      </c>
      <c r="AH83" s="203">
        <v>0</v>
      </c>
      <c r="AI83" s="203">
        <v>31.81</v>
      </c>
      <c r="AJ83" s="203">
        <v>0</v>
      </c>
      <c r="AK83" s="203">
        <v>0</v>
      </c>
      <c r="AL83" s="203">
        <v>0</v>
      </c>
      <c r="AM83" s="203">
        <v>0</v>
      </c>
      <c r="AN83" s="203">
        <v>0</v>
      </c>
      <c r="AO83" s="203">
        <v>213.17</v>
      </c>
      <c r="AP83" s="203">
        <v>0</v>
      </c>
      <c r="AQ83" s="203">
        <v>0</v>
      </c>
      <c r="AR83" s="203">
        <v>0</v>
      </c>
      <c r="AS83" s="203">
        <v>0</v>
      </c>
      <c r="AT83" s="203">
        <v>0</v>
      </c>
      <c r="AU83" s="203">
        <v>0</v>
      </c>
      <c r="AV83" s="203">
        <v>0</v>
      </c>
      <c r="AW83" s="203">
        <v>0</v>
      </c>
      <c r="AX83" s="203">
        <v>0</v>
      </c>
      <c r="AY83" s="203">
        <v>0</v>
      </c>
    </row>
    <row r="84" spans="1:51">
      <c r="A84" t="s">
        <v>126</v>
      </c>
      <c r="B84" s="203">
        <v>0</v>
      </c>
      <c r="C84" s="203">
        <v>0</v>
      </c>
      <c r="D84" s="203">
        <v>12.82</v>
      </c>
      <c r="E84" s="203">
        <v>0</v>
      </c>
      <c r="F84" s="203">
        <v>0</v>
      </c>
      <c r="G84" s="203">
        <v>21.16</v>
      </c>
      <c r="H84" s="203">
        <v>0</v>
      </c>
      <c r="I84" s="203">
        <v>0</v>
      </c>
      <c r="J84" s="203">
        <v>18.329999999999998</v>
      </c>
      <c r="K84" s="203">
        <v>0.34</v>
      </c>
      <c r="L84" s="203">
        <v>17.989999999999998</v>
      </c>
      <c r="M84" s="203">
        <v>1.02</v>
      </c>
      <c r="N84" s="203">
        <v>1.32</v>
      </c>
      <c r="O84" s="203">
        <v>0</v>
      </c>
      <c r="P84" s="203">
        <v>2.94</v>
      </c>
      <c r="Q84" s="203">
        <v>0.21</v>
      </c>
      <c r="R84" s="203">
        <v>0.47</v>
      </c>
      <c r="S84" s="203">
        <v>0.39</v>
      </c>
      <c r="T84" s="203">
        <v>0</v>
      </c>
      <c r="U84" s="203">
        <v>0.98</v>
      </c>
      <c r="V84" s="203">
        <v>0.16</v>
      </c>
      <c r="W84" s="203">
        <v>0.51</v>
      </c>
      <c r="X84" s="203">
        <v>2.13</v>
      </c>
      <c r="Y84" s="203">
        <v>0</v>
      </c>
      <c r="Z84" s="203">
        <v>2.82</v>
      </c>
      <c r="AA84" s="203">
        <v>1</v>
      </c>
      <c r="AB84" s="203">
        <v>0</v>
      </c>
      <c r="AC84" s="203">
        <v>12</v>
      </c>
      <c r="AD84" s="203">
        <v>0</v>
      </c>
      <c r="AE84" s="203">
        <v>0</v>
      </c>
      <c r="AF84" s="203">
        <v>0</v>
      </c>
      <c r="AG84" s="203">
        <v>31.81</v>
      </c>
      <c r="AH84" s="203">
        <v>0</v>
      </c>
      <c r="AI84" s="203">
        <v>31.81</v>
      </c>
      <c r="AJ84" s="203">
        <v>0</v>
      </c>
      <c r="AK84" s="203">
        <v>0</v>
      </c>
      <c r="AL84" s="203">
        <v>0</v>
      </c>
      <c r="AM84" s="203">
        <v>0</v>
      </c>
      <c r="AN84" s="203">
        <v>0</v>
      </c>
      <c r="AO84" s="203">
        <v>213.17</v>
      </c>
      <c r="AP84" s="203">
        <v>0</v>
      </c>
      <c r="AQ84" s="203">
        <v>0</v>
      </c>
      <c r="AR84" s="203">
        <v>0</v>
      </c>
      <c r="AS84" s="203">
        <v>0</v>
      </c>
      <c r="AT84" s="203">
        <v>0</v>
      </c>
      <c r="AU84" s="203">
        <v>0</v>
      </c>
      <c r="AV84" s="203">
        <v>0</v>
      </c>
      <c r="AW84" s="203">
        <v>0</v>
      </c>
      <c r="AX84" s="203">
        <v>0</v>
      </c>
      <c r="AY84" s="203">
        <v>0</v>
      </c>
    </row>
    <row r="85" spans="1:51">
      <c r="A85" t="s">
        <v>127</v>
      </c>
      <c r="B85" s="203">
        <v>0</v>
      </c>
      <c r="C85" s="203">
        <v>0</v>
      </c>
      <c r="D85" s="203">
        <v>12.82</v>
      </c>
      <c r="E85" s="203">
        <v>0</v>
      </c>
      <c r="F85" s="203">
        <v>0</v>
      </c>
      <c r="G85" s="203">
        <v>21.16</v>
      </c>
      <c r="H85" s="203">
        <v>0</v>
      </c>
      <c r="I85" s="203">
        <v>0</v>
      </c>
      <c r="J85" s="203">
        <v>18.329999999999998</v>
      </c>
      <c r="K85" s="203">
        <v>0.34</v>
      </c>
      <c r="L85" s="203">
        <v>17.989999999999998</v>
      </c>
      <c r="M85" s="203">
        <v>1.02</v>
      </c>
      <c r="N85" s="203">
        <v>1.32</v>
      </c>
      <c r="O85" s="203">
        <v>0</v>
      </c>
      <c r="P85" s="203">
        <v>2.94</v>
      </c>
      <c r="Q85" s="203">
        <v>0.22</v>
      </c>
      <c r="R85" s="203">
        <v>0.47</v>
      </c>
      <c r="S85" s="203">
        <v>0.39</v>
      </c>
      <c r="T85" s="203">
        <v>0</v>
      </c>
      <c r="U85" s="203">
        <v>0.98</v>
      </c>
      <c r="V85" s="203">
        <v>0.16</v>
      </c>
      <c r="W85" s="203">
        <v>0.51</v>
      </c>
      <c r="X85" s="203">
        <v>2.13</v>
      </c>
      <c r="Y85" s="203">
        <v>0</v>
      </c>
      <c r="Z85" s="203">
        <v>2.82</v>
      </c>
      <c r="AA85" s="203">
        <v>1</v>
      </c>
      <c r="AB85" s="203">
        <v>0</v>
      </c>
      <c r="AC85" s="203">
        <v>12</v>
      </c>
      <c r="AD85" s="203">
        <v>0</v>
      </c>
      <c r="AE85" s="203">
        <v>0</v>
      </c>
      <c r="AF85" s="203">
        <v>0</v>
      </c>
      <c r="AG85" s="203">
        <v>31.81</v>
      </c>
      <c r="AH85" s="203">
        <v>0</v>
      </c>
      <c r="AI85" s="203">
        <v>31.81</v>
      </c>
      <c r="AJ85" s="203">
        <v>0</v>
      </c>
      <c r="AK85" s="203">
        <v>1.06</v>
      </c>
      <c r="AL85" s="203">
        <v>0</v>
      </c>
      <c r="AM85" s="203">
        <v>0</v>
      </c>
      <c r="AN85" s="203">
        <v>0</v>
      </c>
      <c r="AO85" s="203">
        <v>213.17</v>
      </c>
      <c r="AP85" s="203">
        <v>0</v>
      </c>
      <c r="AQ85" s="203">
        <v>0</v>
      </c>
      <c r="AR85" s="203">
        <v>0</v>
      </c>
      <c r="AS85" s="203">
        <v>0</v>
      </c>
      <c r="AT85" s="203">
        <v>0</v>
      </c>
      <c r="AU85" s="203">
        <v>0</v>
      </c>
      <c r="AV85" s="203">
        <v>0</v>
      </c>
      <c r="AW85" s="203">
        <v>0</v>
      </c>
      <c r="AX85" s="203">
        <v>0</v>
      </c>
      <c r="AY85" s="203">
        <v>0</v>
      </c>
    </row>
    <row r="86" spans="1:51">
      <c r="A86" t="s">
        <v>128</v>
      </c>
      <c r="B86" s="203">
        <v>0</v>
      </c>
      <c r="C86" s="203">
        <v>0</v>
      </c>
      <c r="D86" s="203">
        <v>12.82</v>
      </c>
      <c r="E86" s="203">
        <v>0</v>
      </c>
      <c r="F86" s="203">
        <v>0</v>
      </c>
      <c r="G86" s="203">
        <v>21.16</v>
      </c>
      <c r="H86" s="203">
        <v>0</v>
      </c>
      <c r="I86" s="203">
        <v>0</v>
      </c>
      <c r="J86" s="203">
        <v>18.329999999999998</v>
      </c>
      <c r="K86" s="203">
        <v>0.34</v>
      </c>
      <c r="L86" s="203">
        <v>17.989999999999998</v>
      </c>
      <c r="M86" s="203">
        <v>1.02</v>
      </c>
      <c r="N86" s="203">
        <v>1.32</v>
      </c>
      <c r="O86" s="203">
        <v>0</v>
      </c>
      <c r="P86" s="203">
        <v>2.94</v>
      </c>
      <c r="Q86" s="203">
        <v>0.12</v>
      </c>
      <c r="R86" s="203">
        <v>0.47</v>
      </c>
      <c r="S86" s="203">
        <v>0.39</v>
      </c>
      <c r="T86" s="203">
        <v>0</v>
      </c>
      <c r="U86" s="203">
        <v>0.98</v>
      </c>
      <c r="V86" s="203">
        <v>0.16</v>
      </c>
      <c r="W86" s="203">
        <v>0.51</v>
      </c>
      <c r="X86" s="203">
        <v>2.13</v>
      </c>
      <c r="Y86" s="203">
        <v>0</v>
      </c>
      <c r="Z86" s="203">
        <v>2.82</v>
      </c>
      <c r="AA86" s="203">
        <v>1</v>
      </c>
      <c r="AB86" s="203">
        <v>0</v>
      </c>
      <c r="AC86" s="203">
        <v>12</v>
      </c>
      <c r="AD86" s="203">
        <v>0</v>
      </c>
      <c r="AE86" s="203">
        <v>0</v>
      </c>
      <c r="AF86" s="203">
        <v>0</v>
      </c>
      <c r="AG86" s="203">
        <v>31.81</v>
      </c>
      <c r="AH86" s="203">
        <v>0</v>
      </c>
      <c r="AI86" s="203">
        <v>31.81</v>
      </c>
      <c r="AJ86" s="203">
        <v>0</v>
      </c>
      <c r="AK86" s="203">
        <v>1.06</v>
      </c>
      <c r="AL86" s="203">
        <v>0</v>
      </c>
      <c r="AM86" s="203">
        <v>0</v>
      </c>
      <c r="AN86" s="203">
        <v>0</v>
      </c>
      <c r="AO86" s="203">
        <v>213.17</v>
      </c>
      <c r="AP86" s="203">
        <v>0</v>
      </c>
      <c r="AQ86" s="203">
        <v>0</v>
      </c>
      <c r="AR86" s="203">
        <v>0</v>
      </c>
      <c r="AS86" s="203">
        <v>0</v>
      </c>
      <c r="AT86" s="203">
        <v>0</v>
      </c>
      <c r="AU86" s="203">
        <v>0</v>
      </c>
      <c r="AV86" s="203">
        <v>0</v>
      </c>
      <c r="AW86" s="203">
        <v>0</v>
      </c>
      <c r="AX86" s="203">
        <v>0</v>
      </c>
      <c r="AY86" s="203">
        <v>0</v>
      </c>
    </row>
    <row r="87" spans="1:51">
      <c r="A87" t="s">
        <v>129</v>
      </c>
      <c r="B87" s="203">
        <v>0</v>
      </c>
      <c r="C87" s="203">
        <v>0</v>
      </c>
      <c r="D87" s="203">
        <v>13.05</v>
      </c>
      <c r="E87" s="203">
        <v>0</v>
      </c>
      <c r="F87" s="203">
        <v>0</v>
      </c>
      <c r="G87" s="203">
        <v>21.16</v>
      </c>
      <c r="H87" s="203">
        <v>0</v>
      </c>
      <c r="I87" s="203">
        <v>0</v>
      </c>
      <c r="J87" s="203">
        <v>18.329999999999998</v>
      </c>
      <c r="K87" s="203">
        <v>0.34</v>
      </c>
      <c r="L87" s="203">
        <v>17.989999999999998</v>
      </c>
      <c r="M87" s="203">
        <v>1.02</v>
      </c>
      <c r="N87" s="203">
        <v>1.32</v>
      </c>
      <c r="O87" s="203">
        <v>0</v>
      </c>
      <c r="P87" s="203">
        <v>2.94</v>
      </c>
      <c r="Q87" s="203">
        <v>0.23</v>
      </c>
      <c r="R87" s="203">
        <v>0.47</v>
      </c>
      <c r="S87" s="203">
        <v>0.39</v>
      </c>
      <c r="T87" s="203">
        <v>0</v>
      </c>
      <c r="U87" s="203">
        <v>0.98</v>
      </c>
      <c r="V87" s="203">
        <v>0.16</v>
      </c>
      <c r="W87" s="203">
        <v>0.51</v>
      </c>
      <c r="X87" s="203">
        <v>2.13</v>
      </c>
      <c r="Y87" s="203">
        <v>0</v>
      </c>
      <c r="Z87" s="203">
        <v>2.82</v>
      </c>
      <c r="AA87" s="203">
        <v>1</v>
      </c>
      <c r="AB87" s="203">
        <v>0</v>
      </c>
      <c r="AC87" s="203">
        <v>12</v>
      </c>
      <c r="AD87" s="203">
        <v>0</v>
      </c>
      <c r="AE87" s="203">
        <v>0</v>
      </c>
      <c r="AF87" s="203">
        <v>0</v>
      </c>
      <c r="AG87" s="203">
        <v>31.81</v>
      </c>
      <c r="AH87" s="203">
        <v>0</v>
      </c>
      <c r="AI87" s="203">
        <v>31.81</v>
      </c>
      <c r="AJ87" s="203">
        <v>0</v>
      </c>
      <c r="AK87" s="203">
        <v>0</v>
      </c>
      <c r="AL87" s="203">
        <v>0</v>
      </c>
      <c r="AM87" s="203">
        <v>0</v>
      </c>
      <c r="AN87" s="203">
        <v>0</v>
      </c>
      <c r="AO87" s="203">
        <v>213.17</v>
      </c>
      <c r="AP87" s="203">
        <v>0</v>
      </c>
      <c r="AQ87" s="203">
        <v>0</v>
      </c>
      <c r="AR87" s="203">
        <v>0</v>
      </c>
      <c r="AS87" s="203">
        <v>0</v>
      </c>
      <c r="AT87" s="203">
        <v>0</v>
      </c>
      <c r="AU87" s="203">
        <v>0</v>
      </c>
      <c r="AV87" s="203">
        <v>0</v>
      </c>
      <c r="AW87" s="203">
        <v>0</v>
      </c>
      <c r="AX87" s="203">
        <v>0</v>
      </c>
      <c r="AY87" s="203">
        <v>0</v>
      </c>
    </row>
    <row r="88" spans="1:51">
      <c r="A88" t="s">
        <v>130</v>
      </c>
      <c r="B88" s="203">
        <v>0</v>
      </c>
      <c r="C88" s="203">
        <v>0</v>
      </c>
      <c r="D88" s="203">
        <v>13.05</v>
      </c>
      <c r="E88" s="203">
        <v>0</v>
      </c>
      <c r="F88" s="203">
        <v>0</v>
      </c>
      <c r="G88" s="203">
        <v>21.16</v>
      </c>
      <c r="H88" s="203">
        <v>0</v>
      </c>
      <c r="I88" s="203">
        <v>0</v>
      </c>
      <c r="J88" s="203">
        <v>18.329999999999998</v>
      </c>
      <c r="K88" s="203">
        <v>0.34</v>
      </c>
      <c r="L88" s="203">
        <v>17.989999999999998</v>
      </c>
      <c r="M88" s="203">
        <v>1.02</v>
      </c>
      <c r="N88" s="203">
        <v>1.32</v>
      </c>
      <c r="O88" s="203">
        <v>0</v>
      </c>
      <c r="P88" s="203">
        <v>2.94</v>
      </c>
      <c r="Q88" s="203">
        <v>0.23</v>
      </c>
      <c r="R88" s="203">
        <v>0.47</v>
      </c>
      <c r="S88" s="203">
        <v>0.39</v>
      </c>
      <c r="T88" s="203">
        <v>0</v>
      </c>
      <c r="U88" s="203">
        <v>0.98</v>
      </c>
      <c r="V88" s="203">
        <v>0.16</v>
      </c>
      <c r="W88" s="203">
        <v>0.51</v>
      </c>
      <c r="X88" s="203">
        <v>2.13</v>
      </c>
      <c r="Y88" s="203">
        <v>0</v>
      </c>
      <c r="Z88" s="203">
        <v>2.82</v>
      </c>
      <c r="AA88" s="203">
        <v>1</v>
      </c>
      <c r="AB88" s="203">
        <v>0</v>
      </c>
      <c r="AC88" s="203">
        <v>12</v>
      </c>
      <c r="AD88" s="203">
        <v>0</v>
      </c>
      <c r="AE88" s="203">
        <v>0</v>
      </c>
      <c r="AF88" s="203">
        <v>0</v>
      </c>
      <c r="AG88" s="203">
        <v>31.81</v>
      </c>
      <c r="AH88" s="203">
        <v>0</v>
      </c>
      <c r="AI88" s="203">
        <v>31.81</v>
      </c>
      <c r="AJ88" s="203">
        <v>0</v>
      </c>
      <c r="AK88" s="203">
        <v>0</v>
      </c>
      <c r="AL88" s="203">
        <v>0</v>
      </c>
      <c r="AM88" s="203">
        <v>0</v>
      </c>
      <c r="AN88" s="203">
        <v>0</v>
      </c>
      <c r="AO88" s="203">
        <v>213.17</v>
      </c>
      <c r="AP88" s="203">
        <v>0</v>
      </c>
      <c r="AQ88" s="203">
        <v>0</v>
      </c>
      <c r="AR88" s="203">
        <v>0</v>
      </c>
      <c r="AS88" s="203">
        <v>0</v>
      </c>
      <c r="AT88" s="203">
        <v>0</v>
      </c>
      <c r="AU88" s="203">
        <v>0</v>
      </c>
      <c r="AV88" s="203">
        <v>0</v>
      </c>
      <c r="AW88" s="203">
        <v>0</v>
      </c>
      <c r="AX88" s="203">
        <v>0</v>
      </c>
      <c r="AY88" s="203">
        <v>0</v>
      </c>
    </row>
    <row r="89" spans="1:51">
      <c r="A89" t="s">
        <v>131</v>
      </c>
      <c r="B89" s="203">
        <v>0</v>
      </c>
      <c r="C89" s="203">
        <v>0</v>
      </c>
      <c r="D89" s="203">
        <v>13.05</v>
      </c>
      <c r="E89" s="203">
        <v>0</v>
      </c>
      <c r="F89" s="203">
        <v>0</v>
      </c>
      <c r="G89" s="203">
        <v>21.16</v>
      </c>
      <c r="H89" s="203">
        <v>0</v>
      </c>
      <c r="I89" s="203">
        <v>0</v>
      </c>
      <c r="J89" s="203">
        <v>18.329999999999998</v>
      </c>
      <c r="K89" s="203">
        <v>0.34</v>
      </c>
      <c r="L89" s="203">
        <v>18.02</v>
      </c>
      <c r="M89" s="203">
        <v>1.02</v>
      </c>
      <c r="N89" s="203">
        <v>1.32</v>
      </c>
      <c r="O89" s="203">
        <v>0</v>
      </c>
      <c r="P89" s="203">
        <v>2.94</v>
      </c>
      <c r="Q89" s="203">
        <v>0.23</v>
      </c>
      <c r="R89" s="203">
        <v>0.47</v>
      </c>
      <c r="S89" s="203">
        <v>0.39</v>
      </c>
      <c r="T89" s="203">
        <v>0</v>
      </c>
      <c r="U89" s="203">
        <v>0.98</v>
      </c>
      <c r="V89" s="203">
        <v>0.16</v>
      </c>
      <c r="W89" s="203">
        <v>0.51</v>
      </c>
      <c r="X89" s="203">
        <v>2.13</v>
      </c>
      <c r="Y89" s="203">
        <v>0</v>
      </c>
      <c r="Z89" s="203">
        <v>2.82</v>
      </c>
      <c r="AA89" s="203">
        <v>1</v>
      </c>
      <c r="AB89" s="203">
        <v>0</v>
      </c>
      <c r="AC89" s="203">
        <v>12</v>
      </c>
      <c r="AD89" s="203">
        <v>0</v>
      </c>
      <c r="AE89" s="203">
        <v>0</v>
      </c>
      <c r="AF89" s="203">
        <v>0</v>
      </c>
      <c r="AG89" s="203">
        <v>31.81</v>
      </c>
      <c r="AH89" s="203">
        <v>0</v>
      </c>
      <c r="AI89" s="203">
        <v>31.81</v>
      </c>
      <c r="AJ89" s="203">
        <v>0</v>
      </c>
      <c r="AK89" s="203">
        <v>1.06</v>
      </c>
      <c r="AL89" s="203">
        <v>0</v>
      </c>
      <c r="AM89" s="203">
        <v>0</v>
      </c>
      <c r="AN89" s="203">
        <v>0</v>
      </c>
      <c r="AO89" s="203">
        <v>213.17</v>
      </c>
      <c r="AP89" s="203">
        <v>0</v>
      </c>
      <c r="AQ89" s="203">
        <v>0</v>
      </c>
      <c r="AR89" s="203">
        <v>0</v>
      </c>
      <c r="AS89" s="203">
        <v>0</v>
      </c>
      <c r="AT89" s="203">
        <v>0</v>
      </c>
      <c r="AU89" s="203">
        <v>0</v>
      </c>
      <c r="AV89" s="203">
        <v>0</v>
      </c>
      <c r="AW89" s="203">
        <v>0</v>
      </c>
      <c r="AX89" s="203">
        <v>0</v>
      </c>
      <c r="AY89" s="203">
        <v>0</v>
      </c>
    </row>
    <row r="90" spans="1:51">
      <c r="A90" t="s">
        <v>132</v>
      </c>
      <c r="B90" s="203">
        <v>0</v>
      </c>
      <c r="C90" s="203">
        <v>0</v>
      </c>
      <c r="D90" s="203">
        <v>13.05</v>
      </c>
      <c r="E90" s="203">
        <v>0</v>
      </c>
      <c r="F90" s="203">
        <v>0</v>
      </c>
      <c r="G90" s="203">
        <v>21.16</v>
      </c>
      <c r="H90" s="203">
        <v>0</v>
      </c>
      <c r="I90" s="203">
        <v>0</v>
      </c>
      <c r="J90" s="203">
        <v>18.329999999999998</v>
      </c>
      <c r="K90" s="203">
        <v>0.34</v>
      </c>
      <c r="L90" s="203">
        <v>17.989999999999998</v>
      </c>
      <c r="M90" s="203">
        <v>1.02</v>
      </c>
      <c r="N90" s="203">
        <v>1.32</v>
      </c>
      <c r="O90" s="203">
        <v>0</v>
      </c>
      <c r="P90" s="203">
        <v>2.94</v>
      </c>
      <c r="Q90" s="203">
        <v>0.23</v>
      </c>
      <c r="R90" s="203">
        <v>0.47</v>
      </c>
      <c r="S90" s="203">
        <v>0.39</v>
      </c>
      <c r="T90" s="203">
        <v>0</v>
      </c>
      <c r="U90" s="203">
        <v>0.98</v>
      </c>
      <c r="V90" s="203">
        <v>0.16</v>
      </c>
      <c r="W90" s="203">
        <v>0.51</v>
      </c>
      <c r="X90" s="203">
        <v>2.13</v>
      </c>
      <c r="Y90" s="203">
        <v>0</v>
      </c>
      <c r="Z90" s="203">
        <v>2.82</v>
      </c>
      <c r="AA90" s="203">
        <v>1</v>
      </c>
      <c r="AB90" s="203">
        <v>0</v>
      </c>
      <c r="AC90" s="203">
        <v>12</v>
      </c>
      <c r="AD90" s="203">
        <v>0</v>
      </c>
      <c r="AE90" s="203">
        <v>0</v>
      </c>
      <c r="AF90" s="203">
        <v>0</v>
      </c>
      <c r="AG90" s="203">
        <v>31.81</v>
      </c>
      <c r="AH90" s="203">
        <v>0</v>
      </c>
      <c r="AI90" s="203">
        <v>31.81</v>
      </c>
      <c r="AJ90" s="203">
        <v>0</v>
      </c>
      <c r="AK90" s="203">
        <v>1.06</v>
      </c>
      <c r="AL90" s="203">
        <v>0</v>
      </c>
      <c r="AM90" s="203">
        <v>0</v>
      </c>
      <c r="AN90" s="203">
        <v>0</v>
      </c>
      <c r="AO90" s="203">
        <v>213.17</v>
      </c>
      <c r="AP90" s="203">
        <v>0</v>
      </c>
      <c r="AQ90" s="203">
        <v>0</v>
      </c>
      <c r="AR90" s="203">
        <v>0</v>
      </c>
      <c r="AS90" s="203">
        <v>0</v>
      </c>
      <c r="AT90" s="203">
        <v>0</v>
      </c>
      <c r="AU90" s="203">
        <v>0</v>
      </c>
      <c r="AV90" s="203">
        <v>0</v>
      </c>
      <c r="AW90" s="203">
        <v>0</v>
      </c>
      <c r="AX90" s="203">
        <v>0</v>
      </c>
      <c r="AY90" s="203">
        <v>0</v>
      </c>
    </row>
    <row r="91" spans="1:51">
      <c r="A91" t="s">
        <v>133</v>
      </c>
      <c r="B91" s="203">
        <v>0</v>
      </c>
      <c r="C91" s="203">
        <v>0</v>
      </c>
      <c r="D91" s="203">
        <v>13.11</v>
      </c>
      <c r="E91" s="203">
        <v>0</v>
      </c>
      <c r="F91" s="203">
        <v>0</v>
      </c>
      <c r="G91" s="203">
        <v>21.16</v>
      </c>
      <c r="H91" s="203">
        <v>0</v>
      </c>
      <c r="I91" s="203">
        <v>0</v>
      </c>
      <c r="J91" s="203">
        <v>18.329999999999998</v>
      </c>
      <c r="K91" s="203">
        <v>0.34</v>
      </c>
      <c r="L91" s="203">
        <v>17.989999999999998</v>
      </c>
      <c r="M91" s="203">
        <v>1.02</v>
      </c>
      <c r="N91" s="203">
        <v>1.32</v>
      </c>
      <c r="O91" s="203">
        <v>0</v>
      </c>
      <c r="P91" s="203">
        <v>2.94</v>
      </c>
      <c r="Q91" s="203">
        <v>0.23</v>
      </c>
      <c r="R91" s="203">
        <v>0.47</v>
      </c>
      <c r="S91" s="203">
        <v>0.39</v>
      </c>
      <c r="T91" s="203">
        <v>0</v>
      </c>
      <c r="U91" s="203">
        <v>0.98</v>
      </c>
      <c r="V91" s="203">
        <v>0.16</v>
      </c>
      <c r="W91" s="203">
        <v>0.51</v>
      </c>
      <c r="X91" s="203">
        <v>2.13</v>
      </c>
      <c r="Y91" s="203">
        <v>0</v>
      </c>
      <c r="Z91" s="203">
        <v>2.82</v>
      </c>
      <c r="AA91" s="203">
        <v>1</v>
      </c>
      <c r="AB91" s="203">
        <v>0</v>
      </c>
      <c r="AC91" s="203">
        <v>11.7</v>
      </c>
      <c r="AD91" s="203">
        <v>0</v>
      </c>
      <c r="AE91" s="203">
        <v>0</v>
      </c>
      <c r="AF91" s="203">
        <v>0</v>
      </c>
      <c r="AG91" s="203">
        <v>31.81</v>
      </c>
      <c r="AH91" s="203">
        <v>0</v>
      </c>
      <c r="AI91" s="203">
        <v>31.81</v>
      </c>
      <c r="AJ91" s="203">
        <v>0</v>
      </c>
      <c r="AK91" s="203">
        <v>1.06</v>
      </c>
      <c r="AL91" s="203">
        <v>0</v>
      </c>
      <c r="AM91" s="203">
        <v>0</v>
      </c>
      <c r="AN91" s="203">
        <v>0</v>
      </c>
      <c r="AO91" s="203">
        <v>213.17</v>
      </c>
      <c r="AP91" s="203">
        <v>0</v>
      </c>
      <c r="AQ91" s="203">
        <v>0</v>
      </c>
      <c r="AR91" s="203">
        <v>0</v>
      </c>
      <c r="AS91" s="203">
        <v>0</v>
      </c>
      <c r="AT91" s="203">
        <v>0</v>
      </c>
      <c r="AU91" s="203">
        <v>0</v>
      </c>
      <c r="AV91" s="203">
        <v>0</v>
      </c>
      <c r="AW91" s="203">
        <v>0</v>
      </c>
      <c r="AX91" s="203">
        <v>0</v>
      </c>
      <c r="AY91" s="203">
        <v>0</v>
      </c>
    </row>
    <row r="92" spans="1:51">
      <c r="A92" t="s">
        <v>134</v>
      </c>
      <c r="B92" s="203">
        <v>0</v>
      </c>
      <c r="C92" s="203">
        <v>0</v>
      </c>
      <c r="D92" s="203">
        <v>13.11</v>
      </c>
      <c r="E92" s="203">
        <v>0</v>
      </c>
      <c r="F92" s="203">
        <v>0</v>
      </c>
      <c r="G92" s="203">
        <v>21.16</v>
      </c>
      <c r="H92" s="203">
        <v>0</v>
      </c>
      <c r="I92" s="203">
        <v>0</v>
      </c>
      <c r="J92" s="203">
        <v>18.329999999999998</v>
      </c>
      <c r="K92" s="203">
        <v>0.34</v>
      </c>
      <c r="L92" s="203">
        <v>17.989999999999998</v>
      </c>
      <c r="M92" s="203">
        <v>1.02</v>
      </c>
      <c r="N92" s="203">
        <v>1.32</v>
      </c>
      <c r="O92" s="203">
        <v>0</v>
      </c>
      <c r="P92" s="203">
        <v>2.94</v>
      </c>
      <c r="Q92" s="203">
        <v>0.23</v>
      </c>
      <c r="R92" s="203">
        <v>0.47</v>
      </c>
      <c r="S92" s="203">
        <v>0.39</v>
      </c>
      <c r="T92" s="203">
        <v>0</v>
      </c>
      <c r="U92" s="203">
        <v>0.98</v>
      </c>
      <c r="V92" s="203">
        <v>0.16</v>
      </c>
      <c r="W92" s="203">
        <v>0.51</v>
      </c>
      <c r="X92" s="203">
        <v>2.13</v>
      </c>
      <c r="Y92" s="203">
        <v>0</v>
      </c>
      <c r="Z92" s="203">
        <v>2.82</v>
      </c>
      <c r="AA92" s="203">
        <v>1</v>
      </c>
      <c r="AB92" s="203">
        <v>0</v>
      </c>
      <c r="AC92" s="203">
        <v>11.7</v>
      </c>
      <c r="AD92" s="203">
        <v>0</v>
      </c>
      <c r="AE92" s="203">
        <v>0</v>
      </c>
      <c r="AF92" s="203">
        <v>0</v>
      </c>
      <c r="AG92" s="203">
        <v>31.81</v>
      </c>
      <c r="AH92" s="203">
        <v>0</v>
      </c>
      <c r="AI92" s="203">
        <v>31.81</v>
      </c>
      <c r="AJ92" s="203">
        <v>0</v>
      </c>
      <c r="AK92" s="203">
        <v>1.06</v>
      </c>
      <c r="AL92" s="203">
        <v>0</v>
      </c>
      <c r="AM92" s="203">
        <v>0</v>
      </c>
      <c r="AN92" s="203">
        <v>0</v>
      </c>
      <c r="AO92" s="203">
        <v>213.17</v>
      </c>
      <c r="AP92" s="203">
        <v>0</v>
      </c>
      <c r="AQ92" s="203">
        <v>0</v>
      </c>
      <c r="AR92" s="203">
        <v>0</v>
      </c>
      <c r="AS92" s="203">
        <v>0</v>
      </c>
      <c r="AT92" s="203">
        <v>0</v>
      </c>
      <c r="AU92" s="203">
        <v>0</v>
      </c>
      <c r="AV92" s="203">
        <v>0</v>
      </c>
      <c r="AW92" s="203">
        <v>0</v>
      </c>
      <c r="AX92" s="203">
        <v>0</v>
      </c>
      <c r="AY92" s="203">
        <v>0</v>
      </c>
    </row>
    <row r="93" spans="1:51">
      <c r="A93" t="s">
        <v>135</v>
      </c>
      <c r="B93" s="203">
        <v>0</v>
      </c>
      <c r="C93" s="203">
        <v>0</v>
      </c>
      <c r="D93" s="203">
        <v>13.11</v>
      </c>
      <c r="E93" s="203">
        <v>0</v>
      </c>
      <c r="F93" s="203">
        <v>0</v>
      </c>
      <c r="G93" s="203">
        <v>21.16</v>
      </c>
      <c r="H93" s="203">
        <v>0</v>
      </c>
      <c r="I93" s="203">
        <v>0</v>
      </c>
      <c r="J93" s="203">
        <v>18.329999999999998</v>
      </c>
      <c r="K93" s="203">
        <v>0.34</v>
      </c>
      <c r="L93" s="203">
        <v>17.989999999999998</v>
      </c>
      <c r="M93" s="203">
        <v>1.02</v>
      </c>
      <c r="N93" s="203">
        <v>1.32</v>
      </c>
      <c r="O93" s="203">
        <v>0</v>
      </c>
      <c r="P93" s="203">
        <v>2.94</v>
      </c>
      <c r="Q93" s="203">
        <v>0.23</v>
      </c>
      <c r="R93" s="203">
        <v>0.47</v>
      </c>
      <c r="S93" s="203">
        <v>0.39</v>
      </c>
      <c r="T93" s="203">
        <v>0</v>
      </c>
      <c r="U93" s="203">
        <v>0.98</v>
      </c>
      <c r="V93" s="203">
        <v>0.16</v>
      </c>
      <c r="W93" s="203">
        <v>0.51</v>
      </c>
      <c r="X93" s="203">
        <v>2.13</v>
      </c>
      <c r="Y93" s="203">
        <v>0</v>
      </c>
      <c r="Z93" s="203">
        <v>2.82</v>
      </c>
      <c r="AA93" s="203">
        <v>1</v>
      </c>
      <c r="AB93" s="203">
        <v>0</v>
      </c>
      <c r="AC93" s="203">
        <v>11.7</v>
      </c>
      <c r="AD93" s="203">
        <v>0</v>
      </c>
      <c r="AE93" s="203">
        <v>0</v>
      </c>
      <c r="AF93" s="203">
        <v>0</v>
      </c>
      <c r="AG93" s="203">
        <v>31.81</v>
      </c>
      <c r="AH93" s="203">
        <v>0</v>
      </c>
      <c r="AI93" s="203">
        <v>31.81</v>
      </c>
      <c r="AJ93" s="203">
        <v>0</v>
      </c>
      <c r="AK93" s="203">
        <v>1.06</v>
      </c>
      <c r="AL93" s="203">
        <v>0</v>
      </c>
      <c r="AM93" s="203">
        <v>0</v>
      </c>
      <c r="AN93" s="203">
        <v>0</v>
      </c>
      <c r="AO93" s="203">
        <v>213.17</v>
      </c>
      <c r="AP93" s="203">
        <v>0</v>
      </c>
      <c r="AQ93" s="203">
        <v>0</v>
      </c>
      <c r="AR93" s="203">
        <v>0</v>
      </c>
      <c r="AS93" s="203">
        <v>0</v>
      </c>
      <c r="AT93" s="203">
        <v>0</v>
      </c>
      <c r="AU93" s="203">
        <v>0</v>
      </c>
      <c r="AV93" s="203">
        <v>0</v>
      </c>
      <c r="AW93" s="203">
        <v>0</v>
      </c>
      <c r="AX93" s="203">
        <v>0</v>
      </c>
      <c r="AY93" s="203">
        <v>0</v>
      </c>
    </row>
    <row r="94" spans="1:51">
      <c r="A94" t="s">
        <v>136</v>
      </c>
      <c r="B94" s="203">
        <v>0</v>
      </c>
      <c r="C94" s="203">
        <v>0</v>
      </c>
      <c r="D94" s="203">
        <v>13.11</v>
      </c>
      <c r="E94" s="203">
        <v>0</v>
      </c>
      <c r="F94" s="203">
        <v>0</v>
      </c>
      <c r="G94" s="203">
        <v>21.16</v>
      </c>
      <c r="H94" s="203">
        <v>0</v>
      </c>
      <c r="I94" s="203">
        <v>0</v>
      </c>
      <c r="J94" s="203">
        <v>18.329999999999998</v>
      </c>
      <c r="K94" s="203">
        <v>0.34</v>
      </c>
      <c r="L94" s="203">
        <v>17.989999999999998</v>
      </c>
      <c r="M94" s="203">
        <v>1.02</v>
      </c>
      <c r="N94" s="203">
        <v>1.32</v>
      </c>
      <c r="O94" s="203">
        <v>0</v>
      </c>
      <c r="P94" s="203">
        <v>2.94</v>
      </c>
      <c r="Q94" s="203">
        <v>0.23</v>
      </c>
      <c r="R94" s="203">
        <v>0.47</v>
      </c>
      <c r="S94" s="203">
        <v>0.39</v>
      </c>
      <c r="T94" s="203">
        <v>0</v>
      </c>
      <c r="U94" s="203">
        <v>0.98</v>
      </c>
      <c r="V94" s="203">
        <v>0.16</v>
      </c>
      <c r="W94" s="203">
        <v>0.51</v>
      </c>
      <c r="X94" s="203">
        <v>2.13</v>
      </c>
      <c r="Y94" s="203">
        <v>0</v>
      </c>
      <c r="Z94" s="203">
        <v>2.82</v>
      </c>
      <c r="AA94" s="203">
        <v>1</v>
      </c>
      <c r="AB94" s="203">
        <v>0</v>
      </c>
      <c r="AC94" s="203">
        <v>11.7</v>
      </c>
      <c r="AD94" s="203">
        <v>0</v>
      </c>
      <c r="AE94" s="203">
        <v>0</v>
      </c>
      <c r="AF94" s="203">
        <v>0</v>
      </c>
      <c r="AG94" s="203">
        <v>31.81</v>
      </c>
      <c r="AH94" s="203">
        <v>0</v>
      </c>
      <c r="AI94" s="203">
        <v>31.81</v>
      </c>
      <c r="AJ94" s="203">
        <v>0</v>
      </c>
      <c r="AK94" s="203">
        <v>1.06</v>
      </c>
      <c r="AL94" s="203">
        <v>0</v>
      </c>
      <c r="AM94" s="203">
        <v>0</v>
      </c>
      <c r="AN94" s="203">
        <v>0</v>
      </c>
      <c r="AO94" s="203">
        <v>213.17</v>
      </c>
      <c r="AP94" s="203">
        <v>0</v>
      </c>
      <c r="AQ94" s="203">
        <v>0</v>
      </c>
      <c r="AR94" s="203">
        <v>0</v>
      </c>
      <c r="AS94" s="203">
        <v>0</v>
      </c>
      <c r="AT94" s="203">
        <v>0</v>
      </c>
      <c r="AU94" s="203">
        <v>0</v>
      </c>
      <c r="AV94" s="203">
        <v>0</v>
      </c>
      <c r="AW94" s="203">
        <v>0</v>
      </c>
      <c r="AX94" s="203">
        <v>0</v>
      </c>
      <c r="AY94" s="203">
        <v>0</v>
      </c>
    </row>
    <row r="95" spans="1:51">
      <c r="A95" t="s">
        <v>137</v>
      </c>
      <c r="B95" s="203">
        <v>0</v>
      </c>
      <c r="C95" s="203">
        <v>0</v>
      </c>
      <c r="D95" s="203">
        <v>13.11</v>
      </c>
      <c r="E95" s="203">
        <v>0</v>
      </c>
      <c r="F95" s="203">
        <v>0</v>
      </c>
      <c r="G95" s="203">
        <v>21.16</v>
      </c>
      <c r="H95" s="203">
        <v>0</v>
      </c>
      <c r="I95" s="203">
        <v>0</v>
      </c>
      <c r="J95" s="203">
        <v>18.329999999999998</v>
      </c>
      <c r="K95" s="203">
        <v>0.34</v>
      </c>
      <c r="L95" s="203">
        <v>17.989999999999998</v>
      </c>
      <c r="M95" s="203">
        <v>1.02</v>
      </c>
      <c r="N95" s="203">
        <v>1.32</v>
      </c>
      <c r="O95" s="203">
        <v>0</v>
      </c>
      <c r="P95" s="203">
        <v>2.94</v>
      </c>
      <c r="Q95" s="203">
        <v>0.23</v>
      </c>
      <c r="R95" s="203">
        <v>0.47</v>
      </c>
      <c r="S95" s="203">
        <v>0.39</v>
      </c>
      <c r="T95" s="203">
        <v>0</v>
      </c>
      <c r="U95" s="203">
        <v>0.98</v>
      </c>
      <c r="V95" s="203">
        <v>0.16</v>
      </c>
      <c r="W95" s="203">
        <v>0.51</v>
      </c>
      <c r="X95" s="203">
        <v>2.13</v>
      </c>
      <c r="Y95" s="203">
        <v>0</v>
      </c>
      <c r="Z95" s="203">
        <v>2.82</v>
      </c>
      <c r="AA95" s="203">
        <v>1</v>
      </c>
      <c r="AB95" s="203">
        <v>0</v>
      </c>
      <c r="AC95" s="203">
        <v>11.7</v>
      </c>
      <c r="AD95" s="203">
        <v>0</v>
      </c>
      <c r="AE95" s="203">
        <v>0</v>
      </c>
      <c r="AF95" s="203">
        <v>0</v>
      </c>
      <c r="AG95" s="203">
        <v>31.81</v>
      </c>
      <c r="AH95" s="203">
        <v>0</v>
      </c>
      <c r="AI95" s="203">
        <v>31.81</v>
      </c>
      <c r="AJ95" s="203">
        <v>0</v>
      </c>
      <c r="AK95" s="203">
        <v>0</v>
      </c>
      <c r="AL95" s="203">
        <v>0</v>
      </c>
      <c r="AM95" s="203">
        <v>0</v>
      </c>
      <c r="AN95" s="203">
        <v>0</v>
      </c>
      <c r="AO95" s="203">
        <v>213.17</v>
      </c>
      <c r="AP95" s="203">
        <v>0</v>
      </c>
      <c r="AQ95" s="203">
        <v>0</v>
      </c>
      <c r="AR95" s="203">
        <v>0</v>
      </c>
      <c r="AS95" s="203">
        <v>0</v>
      </c>
      <c r="AT95" s="203">
        <v>0</v>
      </c>
      <c r="AU95" s="203">
        <v>0</v>
      </c>
      <c r="AV95" s="203">
        <v>0</v>
      </c>
      <c r="AW95" s="203">
        <v>0</v>
      </c>
      <c r="AX95" s="203">
        <v>0</v>
      </c>
      <c r="AY95" s="203">
        <v>0</v>
      </c>
    </row>
    <row r="96" spans="1:51">
      <c r="A96" t="s">
        <v>138</v>
      </c>
      <c r="B96" s="203">
        <v>0</v>
      </c>
      <c r="C96" s="203">
        <v>0</v>
      </c>
      <c r="D96" s="203">
        <v>13.11</v>
      </c>
      <c r="E96" s="203">
        <v>0</v>
      </c>
      <c r="F96" s="203">
        <v>0</v>
      </c>
      <c r="G96" s="203">
        <v>21.16</v>
      </c>
      <c r="H96" s="203">
        <v>0</v>
      </c>
      <c r="I96" s="203">
        <v>0</v>
      </c>
      <c r="J96" s="203">
        <v>18.329999999999998</v>
      </c>
      <c r="K96" s="203">
        <v>0.34</v>
      </c>
      <c r="L96" s="203">
        <v>17.989999999999998</v>
      </c>
      <c r="M96" s="203">
        <v>1.02</v>
      </c>
      <c r="N96" s="203">
        <v>1.32</v>
      </c>
      <c r="O96" s="203">
        <v>0</v>
      </c>
      <c r="P96" s="203">
        <v>2.94</v>
      </c>
      <c r="Q96" s="203">
        <v>0.23</v>
      </c>
      <c r="R96" s="203">
        <v>0.47</v>
      </c>
      <c r="S96" s="203">
        <v>0.39</v>
      </c>
      <c r="T96" s="203">
        <v>0</v>
      </c>
      <c r="U96" s="203">
        <v>0.98</v>
      </c>
      <c r="V96" s="203">
        <v>0.16</v>
      </c>
      <c r="W96" s="203">
        <v>0.51</v>
      </c>
      <c r="X96" s="203">
        <v>2.13</v>
      </c>
      <c r="Y96" s="203">
        <v>0</v>
      </c>
      <c r="Z96" s="203">
        <v>2.82</v>
      </c>
      <c r="AA96" s="203">
        <v>1</v>
      </c>
      <c r="AB96" s="203">
        <v>0</v>
      </c>
      <c r="AC96" s="203">
        <v>11.7</v>
      </c>
      <c r="AD96" s="203">
        <v>0</v>
      </c>
      <c r="AE96" s="203">
        <v>0</v>
      </c>
      <c r="AF96" s="203">
        <v>0</v>
      </c>
      <c r="AG96" s="203">
        <v>31.81</v>
      </c>
      <c r="AH96" s="203">
        <v>0</v>
      </c>
      <c r="AI96" s="203">
        <v>31.81</v>
      </c>
      <c r="AJ96" s="203">
        <v>0</v>
      </c>
      <c r="AK96" s="203">
        <v>0</v>
      </c>
      <c r="AL96" s="203">
        <v>0</v>
      </c>
      <c r="AM96" s="203">
        <v>0</v>
      </c>
      <c r="AN96" s="203">
        <v>0</v>
      </c>
      <c r="AO96" s="203">
        <v>213.17</v>
      </c>
      <c r="AP96" s="203">
        <v>0</v>
      </c>
      <c r="AQ96" s="203">
        <v>0</v>
      </c>
      <c r="AR96" s="203">
        <v>0</v>
      </c>
      <c r="AS96" s="203">
        <v>0</v>
      </c>
      <c r="AT96" s="203">
        <v>0</v>
      </c>
      <c r="AU96" s="203">
        <v>0</v>
      </c>
      <c r="AV96" s="203">
        <v>0</v>
      </c>
      <c r="AW96" s="203">
        <v>0</v>
      </c>
      <c r="AX96" s="203">
        <v>0</v>
      </c>
      <c r="AY96" s="203">
        <v>0</v>
      </c>
    </row>
    <row r="97" spans="1:51">
      <c r="A97" t="s">
        <v>139</v>
      </c>
      <c r="B97" s="203">
        <v>0</v>
      </c>
      <c r="C97" s="203">
        <v>0</v>
      </c>
      <c r="D97" s="203">
        <v>13.11</v>
      </c>
      <c r="E97" s="203">
        <v>0</v>
      </c>
      <c r="F97" s="203">
        <v>0</v>
      </c>
      <c r="G97" s="203">
        <v>21.16</v>
      </c>
      <c r="H97" s="203">
        <v>0</v>
      </c>
      <c r="I97" s="203">
        <v>0</v>
      </c>
      <c r="J97" s="203">
        <v>18.329999999999998</v>
      </c>
      <c r="K97" s="203">
        <v>0</v>
      </c>
      <c r="L97" s="203">
        <v>0</v>
      </c>
      <c r="M97" s="203">
        <v>1.02</v>
      </c>
      <c r="N97" s="203">
        <v>1.32</v>
      </c>
      <c r="O97" s="203">
        <v>0</v>
      </c>
      <c r="P97" s="203">
        <v>2.94</v>
      </c>
      <c r="Q97" s="203">
        <v>0.23</v>
      </c>
      <c r="R97" s="203">
        <v>0.47</v>
      </c>
      <c r="S97" s="203">
        <v>0.39</v>
      </c>
      <c r="T97" s="203">
        <v>0</v>
      </c>
      <c r="U97" s="203">
        <v>0.98</v>
      </c>
      <c r="V97" s="203">
        <v>0.16</v>
      </c>
      <c r="W97" s="203">
        <v>0.51</v>
      </c>
      <c r="X97" s="203">
        <v>2.13</v>
      </c>
      <c r="Y97" s="203">
        <v>0</v>
      </c>
      <c r="Z97" s="203">
        <v>2.82</v>
      </c>
      <c r="AA97" s="203">
        <v>1</v>
      </c>
      <c r="AB97" s="203">
        <v>0</v>
      </c>
      <c r="AC97" s="203">
        <v>11.7</v>
      </c>
      <c r="AD97" s="203">
        <v>0</v>
      </c>
      <c r="AE97" s="203">
        <v>0</v>
      </c>
      <c r="AF97" s="203">
        <v>0</v>
      </c>
      <c r="AG97" s="203">
        <v>31.81</v>
      </c>
      <c r="AH97" s="203">
        <v>0</v>
      </c>
      <c r="AI97" s="203">
        <v>31.81</v>
      </c>
      <c r="AJ97" s="203">
        <v>0</v>
      </c>
      <c r="AK97" s="203">
        <v>0</v>
      </c>
      <c r="AL97" s="203">
        <v>0</v>
      </c>
      <c r="AM97" s="203">
        <v>0</v>
      </c>
      <c r="AN97" s="203">
        <v>0</v>
      </c>
      <c r="AO97" s="203">
        <v>213.17</v>
      </c>
      <c r="AP97" s="203">
        <v>0</v>
      </c>
      <c r="AQ97" s="203">
        <v>0</v>
      </c>
      <c r="AR97" s="203">
        <v>0</v>
      </c>
      <c r="AS97" s="203">
        <v>0</v>
      </c>
      <c r="AT97" s="203">
        <v>0</v>
      </c>
      <c r="AU97" s="203">
        <v>0</v>
      </c>
      <c r="AV97" s="203">
        <v>0</v>
      </c>
      <c r="AW97" s="203">
        <v>0</v>
      </c>
      <c r="AX97" s="203">
        <v>0</v>
      </c>
      <c r="AY97" s="203">
        <v>0</v>
      </c>
    </row>
    <row r="98" spans="1:51">
      <c r="A98" t="s">
        <v>140</v>
      </c>
      <c r="B98" s="203">
        <v>0</v>
      </c>
      <c r="C98" s="203">
        <v>0</v>
      </c>
      <c r="D98" s="203">
        <v>13.11</v>
      </c>
      <c r="E98" s="203">
        <v>0</v>
      </c>
      <c r="F98" s="203">
        <v>0</v>
      </c>
      <c r="G98" s="203">
        <v>21.16</v>
      </c>
      <c r="H98" s="203">
        <v>0</v>
      </c>
      <c r="I98" s="203">
        <v>0</v>
      </c>
      <c r="J98" s="203">
        <v>18.329999999999998</v>
      </c>
      <c r="K98" s="203">
        <v>0</v>
      </c>
      <c r="L98" s="203">
        <v>0</v>
      </c>
      <c r="M98" s="203">
        <v>1.02</v>
      </c>
      <c r="N98" s="203">
        <v>1.32</v>
      </c>
      <c r="O98" s="203">
        <v>0</v>
      </c>
      <c r="P98" s="203">
        <v>2.94</v>
      </c>
      <c r="Q98" s="203">
        <v>0.23</v>
      </c>
      <c r="R98" s="203">
        <v>0.47</v>
      </c>
      <c r="S98" s="203">
        <v>0.39</v>
      </c>
      <c r="T98" s="203">
        <v>0</v>
      </c>
      <c r="U98" s="203">
        <v>0.98</v>
      </c>
      <c r="V98" s="203">
        <v>0.16</v>
      </c>
      <c r="W98" s="203">
        <v>0.51</v>
      </c>
      <c r="X98" s="203">
        <v>2.13</v>
      </c>
      <c r="Y98" s="203">
        <v>0</v>
      </c>
      <c r="Z98" s="203">
        <v>2.82</v>
      </c>
      <c r="AA98" s="203">
        <v>1</v>
      </c>
      <c r="AB98" s="203">
        <v>0</v>
      </c>
      <c r="AC98" s="203">
        <v>11.7</v>
      </c>
      <c r="AD98" s="203">
        <v>0</v>
      </c>
      <c r="AE98" s="203">
        <v>0</v>
      </c>
      <c r="AF98" s="203">
        <v>0</v>
      </c>
      <c r="AG98" s="203">
        <v>31.81</v>
      </c>
      <c r="AH98" s="203">
        <v>0</v>
      </c>
      <c r="AI98" s="203">
        <v>31.81</v>
      </c>
      <c r="AJ98" s="203">
        <v>0</v>
      </c>
      <c r="AK98" s="203">
        <v>0</v>
      </c>
      <c r="AL98" s="203">
        <v>0</v>
      </c>
      <c r="AM98" s="203">
        <v>0</v>
      </c>
      <c r="AN98" s="203">
        <v>0</v>
      </c>
      <c r="AO98" s="203">
        <v>213.17</v>
      </c>
      <c r="AP98" s="203">
        <v>0</v>
      </c>
      <c r="AQ98" s="203">
        <v>0</v>
      </c>
      <c r="AR98" s="203">
        <v>0</v>
      </c>
      <c r="AS98" s="203">
        <v>0</v>
      </c>
      <c r="AT98" s="203">
        <v>0</v>
      </c>
      <c r="AU98" s="203">
        <v>0</v>
      </c>
      <c r="AV98" s="203">
        <v>0</v>
      </c>
      <c r="AW98" s="203">
        <v>0</v>
      </c>
      <c r="AX98" s="203">
        <v>0</v>
      </c>
      <c r="AY98" s="203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0.31259999999999982</v>
      </c>
      <c r="E99">
        <f t="shared" si="0"/>
        <v>0</v>
      </c>
      <c r="F99">
        <f t="shared" si="0"/>
        <v>0</v>
      </c>
      <c r="G99">
        <f t="shared" si="0"/>
        <v>0.50784000000000085</v>
      </c>
      <c r="H99">
        <f t="shared" si="0"/>
        <v>0</v>
      </c>
      <c r="I99">
        <f t="shared" si="0"/>
        <v>0</v>
      </c>
      <c r="J99">
        <f t="shared" si="0"/>
        <v>0.43991999999999942</v>
      </c>
      <c r="K99">
        <f t="shared" si="0"/>
        <v>4.6285000000000021E-2</v>
      </c>
      <c r="L99">
        <f t="shared" si="0"/>
        <v>2.043134999999999</v>
      </c>
      <c r="M99">
        <f t="shared" si="0"/>
        <v>3.0714999999999975E-2</v>
      </c>
      <c r="N99">
        <f t="shared" si="0"/>
        <v>4.5044999999999939E-2</v>
      </c>
      <c r="O99">
        <f t="shared" si="0"/>
        <v>0</v>
      </c>
      <c r="P99">
        <f t="shared" si="0"/>
        <v>5.8989999999999994E-2</v>
      </c>
      <c r="Q99">
        <f t="shared" si="0"/>
        <v>2.5057499999999993E-2</v>
      </c>
      <c r="R99">
        <f t="shared" si="0"/>
        <v>5.8367499999999961E-2</v>
      </c>
      <c r="S99">
        <f t="shared" si="0"/>
        <v>3.2475000000000011E-2</v>
      </c>
      <c r="T99">
        <f t="shared" si="0"/>
        <v>0</v>
      </c>
      <c r="U99">
        <f t="shared" si="0"/>
        <v>2.3137500000000009E-2</v>
      </c>
      <c r="V99">
        <f t="shared" si="0"/>
        <v>2.103E-2</v>
      </c>
      <c r="W99">
        <f t="shared" si="0"/>
        <v>5.7834999999999907E-2</v>
      </c>
      <c r="X99">
        <f t="shared" si="0"/>
        <v>0.20021750000000008</v>
      </c>
      <c r="Y99">
        <f t="shared" si="0"/>
        <v>0</v>
      </c>
      <c r="Z99">
        <f t="shared" si="0"/>
        <v>0.34367499999999934</v>
      </c>
      <c r="AA99">
        <f t="shared" si="0"/>
        <v>0.13603500000000002</v>
      </c>
      <c r="AB99">
        <f t="shared" si="0"/>
        <v>0</v>
      </c>
      <c r="AC99">
        <f t="shared" si="0"/>
        <v>0.28575499999999976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0.7634399999999989</v>
      </c>
      <c r="AJ99">
        <f t="shared" si="0"/>
        <v>0</v>
      </c>
      <c r="AK99">
        <f t="shared" si="0"/>
        <v>0.19046499999999975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3.8435999999999977</v>
      </c>
      <c r="AP99">
        <f t="shared" si="0"/>
        <v>0.86139000000000021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-240.30699999999999</v>
      </c>
      <c r="G3" s="83">
        <v>-240.30699999999999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-148.892</v>
      </c>
      <c r="N3" s="83">
        <v>-148.892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240.30699999999999</v>
      </c>
      <c r="AF3" s="83">
        <v>148.892</v>
      </c>
      <c r="AG3" s="83">
        <v>0</v>
      </c>
      <c r="AH3" s="83">
        <v>0</v>
      </c>
      <c r="AI3" s="83">
        <v>389.19900000000001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240.30699999999999</v>
      </c>
      <c r="BQ3" s="84">
        <f t="shared" ref="BQ3:BS66" si="3">IF(AF3&gt;0,AF3,0)</f>
        <v>148.892</v>
      </c>
      <c r="BR3" s="84">
        <f t="shared" si="3"/>
        <v>0</v>
      </c>
      <c r="BS3" s="84">
        <f t="shared" si="3"/>
        <v>0</v>
      </c>
      <c r="BT3" s="84">
        <f>-SUM(BP3:BS3)</f>
        <v>-389.19899999999996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2403.0699999999997</v>
      </c>
      <c r="DA3" s="81">
        <f t="shared" ref="DA3:DC66" si="8">$AK3*BQ3</f>
        <v>1488.92</v>
      </c>
      <c r="DB3" s="81">
        <f t="shared" si="8"/>
        <v>0</v>
      </c>
      <c r="DC3" s="81">
        <f t="shared" si="8"/>
        <v>0</v>
      </c>
      <c r="DD3" s="81">
        <f>SUM(CZ3:DC3)</f>
        <v>3891.99</v>
      </c>
      <c r="DF3" s="82">
        <f>AR3+AU3+BB3+BI3+BP3</f>
        <v>240.30699999999999</v>
      </c>
      <c r="DG3" s="82">
        <f>AY3+AN3+BC3+BJ3+BQ3</f>
        <v>148.892</v>
      </c>
      <c r="DH3" s="82">
        <f>BF3+AO3+AV3+BK3+BR3</f>
        <v>0</v>
      </c>
      <c r="DI3" s="82">
        <f>BM3+BS3+BD3+AW3+AP3</f>
        <v>0</v>
      </c>
      <c r="DJ3" s="82">
        <f>BT3+BL3+BE3+AX3+AQ3</f>
        <v>-389.19899999999996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-248.87700000000001</v>
      </c>
      <c r="G4" s="83">
        <v>-248.87700000000001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-154.202</v>
      </c>
      <c r="N4" s="83">
        <v>-154.202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248.87700000000001</v>
      </c>
      <c r="AF4" s="83">
        <v>154.202</v>
      </c>
      <c r="AG4" s="83">
        <v>0</v>
      </c>
      <c r="AH4" s="83">
        <v>0</v>
      </c>
      <c r="AI4" s="83">
        <v>403.07900000000001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248.87700000000001</v>
      </c>
      <c r="BQ4" s="84">
        <f t="shared" si="3"/>
        <v>154.202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-403.07900000000001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2488.77</v>
      </c>
      <c r="DA4" s="81">
        <f t="shared" si="8"/>
        <v>1542.02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4030.79</v>
      </c>
      <c r="DF4" s="82">
        <f t="shared" ref="DF4:DF67" si="31">AR4+AU4+BB4+BI4+BP4</f>
        <v>248.87700000000001</v>
      </c>
      <c r="DG4" s="82">
        <f t="shared" ref="DG4:DG67" si="32">AY4+AN4+BC4+BJ4+BQ4</f>
        <v>154.202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-403.07900000000001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-254.95</v>
      </c>
      <c r="G5" s="83">
        <v>-254.95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-157.965</v>
      </c>
      <c r="N5" s="83">
        <v>-157.965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254.95</v>
      </c>
      <c r="AF5" s="83">
        <v>157.965</v>
      </c>
      <c r="AG5" s="83">
        <v>0</v>
      </c>
      <c r="AH5" s="83">
        <v>0</v>
      </c>
      <c r="AI5" s="83">
        <v>412.91500000000002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254.95</v>
      </c>
      <c r="BQ5" s="84">
        <f t="shared" si="3"/>
        <v>157.965</v>
      </c>
      <c r="BR5" s="84">
        <f t="shared" si="3"/>
        <v>0</v>
      </c>
      <c r="BS5" s="84">
        <f t="shared" si="3"/>
        <v>0</v>
      </c>
      <c r="BT5" s="84">
        <f t="shared" si="20"/>
        <v>-412.91499999999996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2549.5</v>
      </c>
      <c r="DA5" s="81">
        <f t="shared" si="8"/>
        <v>1579.65</v>
      </c>
      <c r="DB5" s="81">
        <f t="shared" si="8"/>
        <v>0</v>
      </c>
      <c r="DC5" s="81">
        <f t="shared" si="8"/>
        <v>0</v>
      </c>
      <c r="DD5" s="81">
        <f t="shared" si="30"/>
        <v>4129.1499999999996</v>
      </c>
      <c r="DF5" s="82">
        <f t="shared" si="31"/>
        <v>254.95</v>
      </c>
      <c r="DG5" s="82">
        <f t="shared" si="32"/>
        <v>157.965</v>
      </c>
      <c r="DH5" s="82">
        <f t="shared" si="33"/>
        <v>0</v>
      </c>
      <c r="DI5" s="82">
        <f t="shared" si="34"/>
        <v>0</v>
      </c>
      <c r="DJ5" s="82">
        <f t="shared" si="35"/>
        <v>-412.91499999999996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-268</v>
      </c>
      <c r="G6" s="83">
        <v>-268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-150</v>
      </c>
      <c r="N6" s="83">
        <v>-150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268</v>
      </c>
      <c r="AF6" s="83">
        <v>150</v>
      </c>
      <c r="AG6" s="83">
        <v>0</v>
      </c>
      <c r="AH6" s="83">
        <v>0</v>
      </c>
      <c r="AI6" s="83">
        <v>418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268</v>
      </c>
      <c r="BQ6" s="84">
        <f t="shared" si="3"/>
        <v>150</v>
      </c>
      <c r="BR6" s="84">
        <f t="shared" si="3"/>
        <v>0</v>
      </c>
      <c r="BS6" s="84">
        <f t="shared" si="3"/>
        <v>0</v>
      </c>
      <c r="BT6" s="84">
        <f t="shared" si="20"/>
        <v>-418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2680</v>
      </c>
      <c r="DA6" s="81">
        <f t="shared" si="8"/>
        <v>1500</v>
      </c>
      <c r="DB6" s="81">
        <f t="shared" si="8"/>
        <v>0</v>
      </c>
      <c r="DC6" s="81">
        <f t="shared" si="8"/>
        <v>0</v>
      </c>
      <c r="DD6" s="81">
        <f t="shared" si="30"/>
        <v>4180</v>
      </c>
      <c r="DF6" s="82">
        <f t="shared" si="31"/>
        <v>268</v>
      </c>
      <c r="DG6" s="82">
        <f t="shared" si="32"/>
        <v>150</v>
      </c>
      <c r="DH6" s="82">
        <f t="shared" si="33"/>
        <v>0</v>
      </c>
      <c r="DI6" s="82">
        <f t="shared" si="34"/>
        <v>0</v>
      </c>
      <c r="DJ6" s="82">
        <f t="shared" si="35"/>
        <v>-418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-257</v>
      </c>
      <c r="G7" s="83">
        <v>-257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-130</v>
      </c>
      <c r="N7" s="83">
        <v>-130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257</v>
      </c>
      <c r="AF7" s="83">
        <v>130</v>
      </c>
      <c r="AG7" s="83">
        <v>0</v>
      </c>
      <c r="AH7" s="83">
        <v>0</v>
      </c>
      <c r="AI7" s="83">
        <v>387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257</v>
      </c>
      <c r="BQ7" s="84">
        <f t="shared" si="3"/>
        <v>130</v>
      </c>
      <c r="BR7" s="84">
        <f t="shared" si="3"/>
        <v>0</v>
      </c>
      <c r="BS7" s="84">
        <f t="shared" si="3"/>
        <v>0</v>
      </c>
      <c r="BT7" s="84">
        <f t="shared" si="20"/>
        <v>-387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2570</v>
      </c>
      <c r="DA7" s="81">
        <f t="shared" si="8"/>
        <v>1300</v>
      </c>
      <c r="DB7" s="81">
        <f t="shared" si="8"/>
        <v>0</v>
      </c>
      <c r="DC7" s="81">
        <f t="shared" si="8"/>
        <v>0</v>
      </c>
      <c r="DD7" s="81">
        <f t="shared" si="30"/>
        <v>3870</v>
      </c>
      <c r="DF7" s="82">
        <f t="shared" si="31"/>
        <v>257</v>
      </c>
      <c r="DG7" s="82">
        <f t="shared" si="32"/>
        <v>130</v>
      </c>
      <c r="DH7" s="82">
        <f t="shared" si="33"/>
        <v>0</v>
      </c>
      <c r="DI7" s="82">
        <f t="shared" si="34"/>
        <v>0</v>
      </c>
      <c r="DJ7" s="82">
        <f t="shared" si="35"/>
        <v>-387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-247</v>
      </c>
      <c r="G8" s="83">
        <v>-247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-120</v>
      </c>
      <c r="N8" s="83">
        <v>-120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247</v>
      </c>
      <c r="AF8" s="83">
        <v>120</v>
      </c>
      <c r="AG8" s="83">
        <v>0</v>
      </c>
      <c r="AH8" s="83">
        <v>0</v>
      </c>
      <c r="AI8" s="83">
        <v>367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247</v>
      </c>
      <c r="BQ8" s="84">
        <f t="shared" si="3"/>
        <v>120</v>
      </c>
      <c r="BR8" s="84">
        <f t="shared" si="3"/>
        <v>0</v>
      </c>
      <c r="BS8" s="84">
        <f t="shared" si="3"/>
        <v>0</v>
      </c>
      <c r="BT8" s="84">
        <f t="shared" si="20"/>
        <v>-367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2470</v>
      </c>
      <c r="DA8" s="81">
        <f t="shared" si="8"/>
        <v>1200</v>
      </c>
      <c r="DB8" s="81">
        <f t="shared" si="8"/>
        <v>0</v>
      </c>
      <c r="DC8" s="81">
        <f t="shared" si="8"/>
        <v>0</v>
      </c>
      <c r="DD8" s="81">
        <f t="shared" si="30"/>
        <v>3670</v>
      </c>
      <c r="DF8" s="82">
        <f t="shared" si="31"/>
        <v>247</v>
      </c>
      <c r="DG8" s="82">
        <f t="shared" si="32"/>
        <v>120</v>
      </c>
      <c r="DH8" s="82">
        <f t="shared" si="33"/>
        <v>0</v>
      </c>
      <c r="DI8" s="82">
        <f t="shared" si="34"/>
        <v>0</v>
      </c>
      <c r="DJ8" s="82">
        <f t="shared" si="35"/>
        <v>-367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-234</v>
      </c>
      <c r="G9" s="83">
        <v>-234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-110</v>
      </c>
      <c r="N9" s="83">
        <v>-110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234</v>
      </c>
      <c r="AF9" s="83">
        <v>110</v>
      </c>
      <c r="AG9" s="83">
        <v>0</v>
      </c>
      <c r="AH9" s="83">
        <v>0</v>
      </c>
      <c r="AI9" s="83">
        <v>344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234</v>
      </c>
      <c r="BQ9" s="84">
        <f t="shared" si="3"/>
        <v>110</v>
      </c>
      <c r="BR9" s="84">
        <f t="shared" si="3"/>
        <v>0</v>
      </c>
      <c r="BS9" s="84">
        <f t="shared" si="3"/>
        <v>0</v>
      </c>
      <c r="BT9" s="84">
        <f t="shared" si="20"/>
        <v>-344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2340</v>
      </c>
      <c r="DA9" s="81">
        <f t="shared" si="8"/>
        <v>1100</v>
      </c>
      <c r="DB9" s="81">
        <f t="shared" si="8"/>
        <v>0</v>
      </c>
      <c r="DC9" s="81">
        <f t="shared" si="8"/>
        <v>0</v>
      </c>
      <c r="DD9" s="81">
        <f t="shared" si="30"/>
        <v>3440</v>
      </c>
      <c r="DF9" s="82">
        <f t="shared" si="31"/>
        <v>234</v>
      </c>
      <c r="DG9" s="82">
        <f t="shared" si="32"/>
        <v>110</v>
      </c>
      <c r="DH9" s="82">
        <f t="shared" si="33"/>
        <v>0</v>
      </c>
      <c r="DI9" s="82">
        <f t="shared" si="34"/>
        <v>0</v>
      </c>
      <c r="DJ9" s="82">
        <f t="shared" si="35"/>
        <v>-344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-221</v>
      </c>
      <c r="G10" s="83">
        <v>-221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-100</v>
      </c>
      <c r="N10" s="83">
        <v>-100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221</v>
      </c>
      <c r="AF10" s="83">
        <v>100</v>
      </c>
      <c r="AG10" s="83">
        <v>0</v>
      </c>
      <c r="AH10" s="83">
        <v>0</v>
      </c>
      <c r="AI10" s="83">
        <v>321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221</v>
      </c>
      <c r="BQ10" s="84">
        <f t="shared" si="3"/>
        <v>100</v>
      </c>
      <c r="BR10" s="84">
        <f t="shared" si="3"/>
        <v>0</v>
      </c>
      <c r="BS10" s="84">
        <f t="shared" si="3"/>
        <v>0</v>
      </c>
      <c r="BT10" s="84">
        <f t="shared" si="20"/>
        <v>-321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2210</v>
      </c>
      <c r="DA10" s="81">
        <f t="shared" si="8"/>
        <v>1000</v>
      </c>
      <c r="DB10" s="81">
        <f t="shared" si="8"/>
        <v>0</v>
      </c>
      <c r="DC10" s="81">
        <f t="shared" si="8"/>
        <v>0</v>
      </c>
      <c r="DD10" s="81">
        <f t="shared" si="30"/>
        <v>3210</v>
      </c>
      <c r="DF10" s="82">
        <f t="shared" si="31"/>
        <v>221</v>
      </c>
      <c r="DG10" s="82">
        <f t="shared" si="32"/>
        <v>100</v>
      </c>
      <c r="DH10" s="82">
        <f t="shared" si="33"/>
        <v>0</v>
      </c>
      <c r="DI10" s="82">
        <f t="shared" si="34"/>
        <v>0</v>
      </c>
      <c r="DJ10" s="82">
        <f t="shared" si="35"/>
        <v>-321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-85.519000000000005</v>
      </c>
      <c r="D11" s="83">
        <v>0</v>
      </c>
      <c r="E11" s="83">
        <v>0</v>
      </c>
      <c r="F11" s="83">
        <v>-116.48099999999999</v>
      </c>
      <c r="G11" s="83">
        <v>-202</v>
      </c>
      <c r="H11" s="77"/>
      <c r="I11" s="32">
        <v>9</v>
      </c>
      <c r="J11" s="83">
        <v>85.519000000000005</v>
      </c>
      <c r="K11" s="83">
        <v>0</v>
      </c>
      <c r="L11" s="83">
        <v>0</v>
      </c>
      <c r="M11" s="83">
        <v>0</v>
      </c>
      <c r="N11" s="83">
        <v>85.519000000000005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116.48099999999999</v>
      </c>
      <c r="AF11" s="83">
        <v>0</v>
      </c>
      <c r="AG11" s="83">
        <v>0</v>
      </c>
      <c r="AH11" s="83">
        <v>0</v>
      </c>
      <c r="AI11" s="83">
        <v>116.48099999999999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85.519000000000005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-85.519000000000005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116.48099999999999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-116.48099999999999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855.19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855.19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1164.81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1164.81</v>
      </c>
      <c r="DF11" s="82">
        <f t="shared" si="31"/>
        <v>202</v>
      </c>
      <c r="DG11" s="82">
        <f t="shared" si="32"/>
        <v>-85.519000000000005</v>
      </c>
      <c r="DH11" s="82">
        <f t="shared" si="33"/>
        <v>0</v>
      </c>
      <c r="DI11" s="82">
        <f t="shared" si="34"/>
        <v>0</v>
      </c>
      <c r="DJ11" s="82">
        <f t="shared" si="35"/>
        <v>-116.48099999999999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-81.709000000000003</v>
      </c>
      <c r="D12" s="83">
        <v>0</v>
      </c>
      <c r="E12" s="83">
        <v>0</v>
      </c>
      <c r="F12" s="83">
        <v>-111.291</v>
      </c>
      <c r="G12" s="83">
        <v>-193</v>
      </c>
      <c r="H12" s="77"/>
      <c r="I12" s="32">
        <v>10</v>
      </c>
      <c r="J12" s="83">
        <v>81.709000000000003</v>
      </c>
      <c r="K12" s="83">
        <v>0</v>
      </c>
      <c r="L12" s="83">
        <v>0</v>
      </c>
      <c r="M12" s="83">
        <v>0</v>
      </c>
      <c r="N12" s="83">
        <v>81.709000000000003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111.291</v>
      </c>
      <c r="AF12" s="83">
        <v>0</v>
      </c>
      <c r="AG12" s="83">
        <v>0</v>
      </c>
      <c r="AH12" s="83">
        <v>0</v>
      </c>
      <c r="AI12" s="83">
        <v>111.291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81.709000000000003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-81.709000000000003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111.291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-111.291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817.09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817.09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1112.9099999999999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1112.9099999999999</v>
      </c>
      <c r="DF12" s="82">
        <f t="shared" si="31"/>
        <v>193</v>
      </c>
      <c r="DG12" s="82">
        <f t="shared" si="32"/>
        <v>-81.709000000000003</v>
      </c>
      <c r="DH12" s="82">
        <f t="shared" si="33"/>
        <v>0</v>
      </c>
      <c r="DI12" s="82">
        <f t="shared" si="34"/>
        <v>0</v>
      </c>
      <c r="DJ12" s="82">
        <f t="shared" si="35"/>
        <v>-111.291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-85.942999999999998</v>
      </c>
      <c r="D13" s="83">
        <v>0</v>
      </c>
      <c r="E13" s="83">
        <v>0</v>
      </c>
      <c r="F13" s="83">
        <v>-117.057</v>
      </c>
      <c r="G13" s="83">
        <v>-203</v>
      </c>
      <c r="H13" s="77"/>
      <c r="I13" s="32">
        <v>11</v>
      </c>
      <c r="J13" s="83">
        <v>85.942999999999998</v>
      </c>
      <c r="K13" s="83">
        <v>0</v>
      </c>
      <c r="L13" s="83">
        <v>0</v>
      </c>
      <c r="M13" s="83">
        <v>0</v>
      </c>
      <c r="N13" s="83">
        <v>85.942999999999998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117.057</v>
      </c>
      <c r="AF13" s="83">
        <v>0</v>
      </c>
      <c r="AG13" s="83">
        <v>0</v>
      </c>
      <c r="AH13" s="83">
        <v>0</v>
      </c>
      <c r="AI13" s="83">
        <v>117.057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85.942999999999998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-85.942999999999998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117.057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-117.057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859.43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859.43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1170.57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1170.57</v>
      </c>
      <c r="DF13" s="82">
        <f t="shared" si="31"/>
        <v>203</v>
      </c>
      <c r="DG13" s="82">
        <f t="shared" si="32"/>
        <v>-85.942999999999998</v>
      </c>
      <c r="DH13" s="82">
        <f t="shared" si="33"/>
        <v>0</v>
      </c>
      <c r="DI13" s="82">
        <f t="shared" si="34"/>
        <v>0</v>
      </c>
      <c r="DJ13" s="82">
        <f t="shared" si="35"/>
        <v>-117.057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-82.132000000000005</v>
      </c>
      <c r="D14" s="83">
        <v>0</v>
      </c>
      <c r="E14" s="83">
        <v>0</v>
      </c>
      <c r="F14" s="83">
        <v>-111.86799999999999</v>
      </c>
      <c r="G14" s="83">
        <v>-194</v>
      </c>
      <c r="H14" s="77"/>
      <c r="I14" s="32">
        <v>12</v>
      </c>
      <c r="J14" s="83">
        <v>82.132000000000005</v>
      </c>
      <c r="K14" s="83">
        <v>0</v>
      </c>
      <c r="L14" s="83">
        <v>0</v>
      </c>
      <c r="M14" s="83">
        <v>0</v>
      </c>
      <c r="N14" s="83">
        <v>82.132000000000005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111.86799999999999</v>
      </c>
      <c r="AF14" s="83">
        <v>0</v>
      </c>
      <c r="AG14" s="83">
        <v>0</v>
      </c>
      <c r="AH14" s="83">
        <v>0</v>
      </c>
      <c r="AI14" s="83">
        <v>111.86799999999999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82.132000000000005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-82.132000000000005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111.86799999999999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-111.86799999999999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821.32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821.32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1118.6799999999998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1118.6799999999998</v>
      </c>
      <c r="DF14" s="82">
        <f t="shared" si="31"/>
        <v>194</v>
      </c>
      <c r="DG14" s="82">
        <f t="shared" si="32"/>
        <v>-82.132000000000005</v>
      </c>
      <c r="DH14" s="82">
        <f t="shared" si="33"/>
        <v>0</v>
      </c>
      <c r="DI14" s="82">
        <f t="shared" si="34"/>
        <v>0</v>
      </c>
      <c r="DJ14" s="82">
        <f t="shared" si="35"/>
        <v>-111.86799999999999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-74.088999999999999</v>
      </c>
      <c r="D15" s="83">
        <v>0</v>
      </c>
      <c r="E15" s="83">
        <v>0</v>
      </c>
      <c r="F15" s="83">
        <v>-100.911</v>
      </c>
      <c r="G15" s="83">
        <v>-175</v>
      </c>
      <c r="H15" s="77"/>
      <c r="I15" s="32">
        <v>13</v>
      </c>
      <c r="J15" s="83">
        <v>74.088999999999999</v>
      </c>
      <c r="K15" s="83">
        <v>0</v>
      </c>
      <c r="L15" s="83">
        <v>0</v>
      </c>
      <c r="M15" s="83">
        <v>0</v>
      </c>
      <c r="N15" s="83">
        <v>74.088999999999999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100.911</v>
      </c>
      <c r="AF15" s="83">
        <v>0</v>
      </c>
      <c r="AG15" s="83">
        <v>0</v>
      </c>
      <c r="AH15" s="83">
        <v>0</v>
      </c>
      <c r="AI15" s="83">
        <v>100.911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74.088999999999999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-74.088999999999999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100.911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-100.911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740.89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740.89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1009.11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1009.11</v>
      </c>
      <c r="DF15" s="82">
        <f t="shared" si="31"/>
        <v>175</v>
      </c>
      <c r="DG15" s="82">
        <f t="shared" si="32"/>
        <v>-74.088999999999999</v>
      </c>
      <c r="DH15" s="82">
        <f t="shared" si="33"/>
        <v>0</v>
      </c>
      <c r="DI15" s="82">
        <f t="shared" si="34"/>
        <v>0</v>
      </c>
      <c r="DJ15" s="82">
        <f t="shared" si="35"/>
        <v>-100.911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-69.855000000000004</v>
      </c>
      <c r="D16" s="83">
        <v>0</v>
      </c>
      <c r="E16" s="83">
        <v>0</v>
      </c>
      <c r="F16" s="83">
        <v>-95.144999999999996</v>
      </c>
      <c r="G16" s="83">
        <v>-165</v>
      </c>
      <c r="H16" s="77"/>
      <c r="I16" s="32">
        <v>14</v>
      </c>
      <c r="J16" s="83">
        <v>69.855000000000004</v>
      </c>
      <c r="K16" s="83">
        <v>0</v>
      </c>
      <c r="L16" s="83">
        <v>0</v>
      </c>
      <c r="M16" s="83">
        <v>0</v>
      </c>
      <c r="N16" s="83">
        <v>69.855000000000004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95.144999999999996</v>
      </c>
      <c r="AF16" s="83">
        <v>0</v>
      </c>
      <c r="AG16" s="83">
        <v>0</v>
      </c>
      <c r="AH16" s="83">
        <v>0</v>
      </c>
      <c r="AI16" s="83">
        <v>95.144999999999996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69.855000000000004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-69.855000000000004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95.144999999999996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-95.144999999999996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698.55000000000007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698.55000000000007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951.44999999999993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951.44999999999993</v>
      </c>
      <c r="DF16" s="82">
        <f t="shared" si="31"/>
        <v>165</v>
      </c>
      <c r="DG16" s="82">
        <f t="shared" si="32"/>
        <v>-69.855000000000004</v>
      </c>
      <c r="DH16" s="82">
        <f t="shared" si="33"/>
        <v>0</v>
      </c>
      <c r="DI16" s="82">
        <f t="shared" si="34"/>
        <v>0</v>
      </c>
      <c r="DJ16" s="82">
        <f t="shared" si="35"/>
        <v>-95.144999999999996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-68.584999999999994</v>
      </c>
      <c r="D17" s="83">
        <v>0</v>
      </c>
      <c r="E17" s="83">
        <v>0</v>
      </c>
      <c r="F17" s="83">
        <v>-93.415000000000006</v>
      </c>
      <c r="G17" s="83">
        <v>-162</v>
      </c>
      <c r="H17" s="77"/>
      <c r="I17" s="32">
        <v>15</v>
      </c>
      <c r="J17" s="83">
        <v>68.584999999999994</v>
      </c>
      <c r="K17" s="83">
        <v>0</v>
      </c>
      <c r="L17" s="83">
        <v>0</v>
      </c>
      <c r="M17" s="83">
        <v>0</v>
      </c>
      <c r="N17" s="83">
        <v>68.584999999999994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93.415000000000006</v>
      </c>
      <c r="AF17" s="83">
        <v>0</v>
      </c>
      <c r="AG17" s="83">
        <v>0</v>
      </c>
      <c r="AH17" s="83">
        <v>0</v>
      </c>
      <c r="AI17" s="83">
        <v>93.415000000000006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68.584999999999994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-68.584999999999994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93.415000000000006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-93.415000000000006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685.84999999999991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685.84999999999991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934.15000000000009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934.15000000000009</v>
      </c>
      <c r="DF17" s="82">
        <f t="shared" si="31"/>
        <v>162</v>
      </c>
      <c r="DG17" s="82">
        <f t="shared" si="32"/>
        <v>-68.584999999999994</v>
      </c>
      <c r="DH17" s="82">
        <f t="shared" si="33"/>
        <v>0</v>
      </c>
      <c r="DI17" s="82">
        <f t="shared" si="34"/>
        <v>0</v>
      </c>
      <c r="DJ17" s="82">
        <f t="shared" si="35"/>
        <v>-93.415000000000006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-67.314999999999998</v>
      </c>
      <c r="D18" s="83">
        <v>0</v>
      </c>
      <c r="E18" s="83">
        <v>0</v>
      </c>
      <c r="F18" s="83">
        <v>-91.685000000000002</v>
      </c>
      <c r="G18" s="83">
        <v>-159</v>
      </c>
      <c r="H18" s="77"/>
      <c r="I18" s="32">
        <v>16</v>
      </c>
      <c r="J18" s="83">
        <v>67.314999999999998</v>
      </c>
      <c r="K18" s="83">
        <v>0</v>
      </c>
      <c r="L18" s="83">
        <v>0</v>
      </c>
      <c r="M18" s="83">
        <v>0</v>
      </c>
      <c r="N18" s="83">
        <v>67.314999999999998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91.685000000000002</v>
      </c>
      <c r="AF18" s="83">
        <v>0</v>
      </c>
      <c r="AG18" s="83">
        <v>0</v>
      </c>
      <c r="AH18" s="83">
        <v>0</v>
      </c>
      <c r="AI18" s="83">
        <v>91.685000000000002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67.314999999999998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-67.314999999999998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91.685000000000002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-91.685000000000002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673.15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673.15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916.85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916.85</v>
      </c>
      <c r="DF18" s="82">
        <f t="shared" si="31"/>
        <v>159</v>
      </c>
      <c r="DG18" s="82">
        <f t="shared" si="32"/>
        <v>-67.314999999999998</v>
      </c>
      <c r="DH18" s="82">
        <f t="shared" si="33"/>
        <v>0</v>
      </c>
      <c r="DI18" s="82">
        <f t="shared" si="34"/>
        <v>0</v>
      </c>
      <c r="DJ18" s="82">
        <f t="shared" si="35"/>
        <v>-91.685000000000002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-73.242000000000004</v>
      </c>
      <c r="D19" s="83">
        <v>0</v>
      </c>
      <c r="E19" s="83">
        <v>0</v>
      </c>
      <c r="F19" s="83">
        <v>-99.757999999999996</v>
      </c>
      <c r="G19" s="83">
        <v>-173</v>
      </c>
      <c r="H19" s="77"/>
      <c r="I19" s="32">
        <v>17</v>
      </c>
      <c r="J19" s="83">
        <v>73.242000000000004</v>
      </c>
      <c r="K19" s="83">
        <v>0</v>
      </c>
      <c r="L19" s="83">
        <v>0</v>
      </c>
      <c r="M19" s="83">
        <v>0</v>
      </c>
      <c r="N19" s="83">
        <v>73.242000000000004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99.757999999999996</v>
      </c>
      <c r="AF19" s="83">
        <v>0</v>
      </c>
      <c r="AG19" s="83">
        <v>0</v>
      </c>
      <c r="AH19" s="83">
        <v>0</v>
      </c>
      <c r="AI19" s="83">
        <v>99.757999999999996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73.242000000000004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-73.242000000000004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99.757999999999996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-99.757999999999996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732.42000000000007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732.42000000000007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997.57999999999993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997.57999999999993</v>
      </c>
      <c r="DF19" s="82">
        <f t="shared" si="31"/>
        <v>173</v>
      </c>
      <c r="DG19" s="82">
        <f t="shared" si="32"/>
        <v>-73.242000000000004</v>
      </c>
      <c r="DH19" s="82">
        <f t="shared" si="33"/>
        <v>0</v>
      </c>
      <c r="DI19" s="82">
        <f t="shared" si="34"/>
        <v>0</v>
      </c>
      <c r="DJ19" s="82">
        <f t="shared" si="35"/>
        <v>-99.757999999999996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-71.548000000000002</v>
      </c>
      <c r="D20" s="83">
        <v>0</v>
      </c>
      <c r="E20" s="83">
        <v>0</v>
      </c>
      <c r="F20" s="83">
        <v>-97.451999999999998</v>
      </c>
      <c r="G20" s="83">
        <v>-169</v>
      </c>
      <c r="H20" s="77"/>
      <c r="I20" s="32">
        <v>18</v>
      </c>
      <c r="J20" s="83">
        <v>71.548000000000002</v>
      </c>
      <c r="K20" s="83">
        <v>0</v>
      </c>
      <c r="L20" s="83">
        <v>0</v>
      </c>
      <c r="M20" s="83">
        <v>0</v>
      </c>
      <c r="N20" s="83">
        <v>71.548000000000002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97.451999999999998</v>
      </c>
      <c r="AF20" s="83">
        <v>0</v>
      </c>
      <c r="AG20" s="83">
        <v>0</v>
      </c>
      <c r="AH20" s="83">
        <v>0</v>
      </c>
      <c r="AI20" s="83">
        <v>97.451999999999998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71.548000000000002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-71.548000000000002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97.451999999999998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-97.451999999999998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715.48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715.48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974.52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974.52</v>
      </c>
      <c r="DF20" s="82">
        <f t="shared" si="31"/>
        <v>169</v>
      </c>
      <c r="DG20" s="82">
        <f t="shared" si="32"/>
        <v>-71.548000000000002</v>
      </c>
      <c r="DH20" s="82">
        <f t="shared" si="33"/>
        <v>0</v>
      </c>
      <c r="DI20" s="82">
        <f t="shared" si="34"/>
        <v>0</v>
      </c>
      <c r="DJ20" s="82">
        <f t="shared" si="35"/>
        <v>-97.451999999999998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-75.358999999999995</v>
      </c>
      <c r="D21" s="83">
        <v>0</v>
      </c>
      <c r="E21" s="83">
        <v>0</v>
      </c>
      <c r="F21" s="83">
        <v>-102.64100000000001</v>
      </c>
      <c r="G21" s="83">
        <v>-178</v>
      </c>
      <c r="H21" s="77"/>
      <c r="I21" s="32">
        <v>19</v>
      </c>
      <c r="J21" s="83">
        <v>75.358999999999995</v>
      </c>
      <c r="K21" s="83">
        <v>0</v>
      </c>
      <c r="L21" s="83">
        <v>0</v>
      </c>
      <c r="M21" s="83">
        <v>0</v>
      </c>
      <c r="N21" s="83">
        <v>75.358999999999995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102.64100000000001</v>
      </c>
      <c r="AF21" s="83">
        <v>0</v>
      </c>
      <c r="AG21" s="83">
        <v>0</v>
      </c>
      <c r="AH21" s="83">
        <v>0</v>
      </c>
      <c r="AI21" s="83">
        <v>102.64100000000001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75.358999999999995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-75.358999999999995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102.64100000000001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-102.64100000000001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753.58999999999992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753.58999999999992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1026.4100000000001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1026.4100000000001</v>
      </c>
      <c r="DF21" s="82">
        <f t="shared" si="31"/>
        <v>178</v>
      </c>
      <c r="DG21" s="82">
        <f t="shared" si="32"/>
        <v>-75.358999999999995</v>
      </c>
      <c r="DH21" s="82">
        <f t="shared" si="33"/>
        <v>0</v>
      </c>
      <c r="DI21" s="82">
        <f t="shared" si="34"/>
        <v>0</v>
      </c>
      <c r="DJ21" s="82">
        <f t="shared" si="35"/>
        <v>-102.64100000000001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-77.052000000000007</v>
      </c>
      <c r="D22" s="83">
        <v>0</v>
      </c>
      <c r="E22" s="83">
        <v>0</v>
      </c>
      <c r="F22" s="83">
        <v>-104.94799999999999</v>
      </c>
      <c r="G22" s="83">
        <v>-182</v>
      </c>
      <c r="H22" s="77"/>
      <c r="I22" s="32">
        <v>20</v>
      </c>
      <c r="J22" s="83">
        <v>77.052000000000007</v>
      </c>
      <c r="K22" s="83">
        <v>0</v>
      </c>
      <c r="L22" s="83">
        <v>0</v>
      </c>
      <c r="M22" s="83">
        <v>0</v>
      </c>
      <c r="N22" s="83">
        <v>77.052000000000007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104.94799999999999</v>
      </c>
      <c r="AF22" s="83">
        <v>0</v>
      </c>
      <c r="AG22" s="83">
        <v>0</v>
      </c>
      <c r="AH22" s="83">
        <v>0</v>
      </c>
      <c r="AI22" s="83">
        <v>104.94799999999999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77.052000000000007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-77.052000000000007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104.94799999999999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-104.94799999999999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770.5200000000001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770.5200000000001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1049.48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1049.48</v>
      </c>
      <c r="DF22" s="82">
        <f t="shared" si="31"/>
        <v>182</v>
      </c>
      <c r="DG22" s="82">
        <f t="shared" si="32"/>
        <v>-77.052000000000007</v>
      </c>
      <c r="DH22" s="82">
        <f t="shared" si="33"/>
        <v>0</v>
      </c>
      <c r="DI22" s="82">
        <f t="shared" si="34"/>
        <v>0</v>
      </c>
      <c r="DJ22" s="82">
        <f t="shared" si="35"/>
        <v>-104.94799999999999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-77.474999999999994</v>
      </c>
      <c r="D23" s="83">
        <v>0</v>
      </c>
      <c r="E23" s="83">
        <v>0</v>
      </c>
      <c r="F23" s="83">
        <v>-105.52500000000001</v>
      </c>
      <c r="G23" s="83">
        <v>-183</v>
      </c>
      <c r="H23" s="77"/>
      <c r="I23" s="32">
        <v>21</v>
      </c>
      <c r="J23" s="83">
        <v>77.474999999999994</v>
      </c>
      <c r="K23" s="83">
        <v>0</v>
      </c>
      <c r="L23" s="83">
        <v>0</v>
      </c>
      <c r="M23" s="83">
        <v>0</v>
      </c>
      <c r="N23" s="83">
        <v>77.474999999999994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105.52500000000001</v>
      </c>
      <c r="AF23" s="83">
        <v>0</v>
      </c>
      <c r="AG23" s="83">
        <v>0</v>
      </c>
      <c r="AH23" s="83">
        <v>0</v>
      </c>
      <c r="AI23" s="83">
        <v>105.52500000000001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77.474999999999994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-77.474999999999994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105.52500000000001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-105.52500000000001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774.75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774.75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1055.25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1055.25</v>
      </c>
      <c r="DF23" s="82">
        <f t="shared" si="31"/>
        <v>183</v>
      </c>
      <c r="DG23" s="82">
        <f t="shared" si="32"/>
        <v>-77.474999999999994</v>
      </c>
      <c r="DH23" s="82">
        <f t="shared" si="33"/>
        <v>0</v>
      </c>
      <c r="DI23" s="82">
        <f t="shared" si="34"/>
        <v>0</v>
      </c>
      <c r="DJ23" s="82">
        <f t="shared" si="35"/>
        <v>-105.52500000000001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-76.204999999999998</v>
      </c>
      <c r="D24" s="83">
        <v>0</v>
      </c>
      <c r="E24" s="83">
        <v>0</v>
      </c>
      <c r="F24" s="83">
        <v>-103.795</v>
      </c>
      <c r="G24" s="83">
        <v>-180</v>
      </c>
      <c r="H24" s="77"/>
      <c r="I24" s="32">
        <v>22</v>
      </c>
      <c r="J24" s="83">
        <v>76.204999999999998</v>
      </c>
      <c r="K24" s="83">
        <v>0</v>
      </c>
      <c r="L24" s="83">
        <v>0</v>
      </c>
      <c r="M24" s="83">
        <v>0</v>
      </c>
      <c r="N24" s="83">
        <v>76.204999999999998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103.795</v>
      </c>
      <c r="AF24" s="83">
        <v>0</v>
      </c>
      <c r="AG24" s="83">
        <v>0</v>
      </c>
      <c r="AH24" s="83">
        <v>0</v>
      </c>
      <c r="AI24" s="83">
        <v>103.795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76.204999999999998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-76.204999999999998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103.795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-103.795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762.05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762.05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1037.95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1037.95</v>
      </c>
      <c r="DF24" s="82">
        <f t="shared" si="31"/>
        <v>180</v>
      </c>
      <c r="DG24" s="82">
        <f t="shared" si="32"/>
        <v>-76.204999999999998</v>
      </c>
      <c r="DH24" s="82">
        <f t="shared" si="33"/>
        <v>0</v>
      </c>
      <c r="DI24" s="82">
        <f t="shared" si="34"/>
        <v>0</v>
      </c>
      <c r="DJ24" s="82">
        <f t="shared" si="35"/>
        <v>-103.795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-75.358999999999995</v>
      </c>
      <c r="D25" s="83">
        <v>0</v>
      </c>
      <c r="E25" s="83">
        <v>0</v>
      </c>
      <c r="F25" s="83">
        <v>-102.64100000000001</v>
      </c>
      <c r="G25" s="83">
        <v>-178</v>
      </c>
      <c r="H25" s="77"/>
      <c r="I25" s="32">
        <v>23</v>
      </c>
      <c r="J25" s="83">
        <v>75.358999999999995</v>
      </c>
      <c r="K25" s="83">
        <v>0</v>
      </c>
      <c r="L25" s="83">
        <v>0</v>
      </c>
      <c r="M25" s="83">
        <v>0</v>
      </c>
      <c r="N25" s="83">
        <v>75.358999999999995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102.64100000000001</v>
      </c>
      <c r="AF25" s="83">
        <v>0</v>
      </c>
      <c r="AG25" s="83">
        <v>0</v>
      </c>
      <c r="AH25" s="83">
        <v>0</v>
      </c>
      <c r="AI25" s="83">
        <v>102.64100000000001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75.358999999999995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-75.358999999999995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102.64100000000001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-102.64100000000001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753.58999999999992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753.58999999999992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1026.4100000000001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1026.4100000000001</v>
      </c>
      <c r="DF25" s="82">
        <f t="shared" si="31"/>
        <v>178</v>
      </c>
      <c r="DG25" s="82">
        <f t="shared" si="32"/>
        <v>-75.358999999999995</v>
      </c>
      <c r="DH25" s="82">
        <f t="shared" si="33"/>
        <v>0</v>
      </c>
      <c r="DI25" s="82">
        <f t="shared" si="34"/>
        <v>0</v>
      </c>
      <c r="DJ25" s="82">
        <f t="shared" si="35"/>
        <v>-102.64100000000001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-75.781999999999996</v>
      </c>
      <c r="D26" s="83">
        <v>0</v>
      </c>
      <c r="E26" s="83">
        <v>0</v>
      </c>
      <c r="F26" s="83">
        <v>-103.218</v>
      </c>
      <c r="G26" s="83">
        <v>-179</v>
      </c>
      <c r="H26" s="77"/>
      <c r="I26" s="32">
        <v>24</v>
      </c>
      <c r="J26" s="83">
        <v>75.781999999999996</v>
      </c>
      <c r="K26" s="83">
        <v>0</v>
      </c>
      <c r="L26" s="83">
        <v>0</v>
      </c>
      <c r="M26" s="83">
        <v>0</v>
      </c>
      <c r="N26" s="83">
        <v>75.781999999999996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103.218</v>
      </c>
      <c r="AF26" s="83">
        <v>0</v>
      </c>
      <c r="AG26" s="83">
        <v>0</v>
      </c>
      <c r="AH26" s="83">
        <v>0</v>
      </c>
      <c r="AI26" s="83">
        <v>103.218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75.781999999999996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-75.781999999999996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103.218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-103.218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757.81999999999994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757.81999999999994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1032.18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1032.18</v>
      </c>
      <c r="DF26" s="82">
        <f t="shared" si="31"/>
        <v>179</v>
      </c>
      <c r="DG26" s="82">
        <f t="shared" si="32"/>
        <v>-75.781999999999996</v>
      </c>
      <c r="DH26" s="82">
        <f t="shared" si="33"/>
        <v>0</v>
      </c>
      <c r="DI26" s="82">
        <f t="shared" si="34"/>
        <v>0</v>
      </c>
      <c r="DJ26" s="82">
        <f t="shared" si="35"/>
        <v>-103.218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0</v>
      </c>
      <c r="D33" s="83">
        <v>0</v>
      </c>
      <c r="E33" s="83">
        <v>0</v>
      </c>
      <c r="F33" s="83">
        <v>0</v>
      </c>
      <c r="G33" s="83">
        <v>0</v>
      </c>
      <c r="H33" s="77"/>
      <c r="I33" s="32">
        <v>31</v>
      </c>
      <c r="J33" s="83">
        <v>0</v>
      </c>
      <c r="K33" s="83">
        <v>0</v>
      </c>
      <c r="L33" s="83">
        <v>0</v>
      </c>
      <c r="M33" s="83">
        <v>0</v>
      </c>
      <c r="N33" s="83">
        <v>0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0</v>
      </c>
      <c r="AF33" s="83">
        <v>0</v>
      </c>
      <c r="AG33" s="83">
        <v>0</v>
      </c>
      <c r="AH33" s="83">
        <v>0</v>
      </c>
      <c r="AI33" s="83">
        <v>0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0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0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0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0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0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0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0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0</v>
      </c>
      <c r="DF33" s="82">
        <f t="shared" si="31"/>
        <v>0</v>
      </c>
      <c r="DG33" s="82">
        <f t="shared" si="32"/>
        <v>0</v>
      </c>
      <c r="DH33" s="82">
        <f t="shared" si="33"/>
        <v>0</v>
      </c>
      <c r="DI33" s="82">
        <f t="shared" si="34"/>
        <v>0</v>
      </c>
      <c r="DJ33" s="82">
        <f t="shared" si="35"/>
        <v>0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0</v>
      </c>
      <c r="D34" s="83">
        <v>0</v>
      </c>
      <c r="E34" s="83">
        <v>0</v>
      </c>
      <c r="F34" s="83">
        <v>0</v>
      </c>
      <c r="G34" s="83">
        <v>0</v>
      </c>
      <c r="H34" s="77"/>
      <c r="I34" s="32">
        <v>32</v>
      </c>
      <c r="J34" s="83">
        <v>0</v>
      </c>
      <c r="K34" s="83">
        <v>0</v>
      </c>
      <c r="L34" s="83">
        <v>0</v>
      </c>
      <c r="M34" s="83">
        <v>0</v>
      </c>
      <c r="N34" s="83">
        <v>0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0</v>
      </c>
      <c r="AF34" s="83">
        <v>0</v>
      </c>
      <c r="AG34" s="83">
        <v>0</v>
      </c>
      <c r="AH34" s="83">
        <v>0</v>
      </c>
      <c r="AI34" s="83">
        <v>0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0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0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0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0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0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0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0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0</v>
      </c>
      <c r="DF34" s="82">
        <f t="shared" si="31"/>
        <v>0</v>
      </c>
      <c r="DG34" s="82">
        <f t="shared" si="32"/>
        <v>0</v>
      </c>
      <c r="DH34" s="82">
        <f t="shared" si="33"/>
        <v>0</v>
      </c>
      <c r="DI34" s="82">
        <f t="shared" si="34"/>
        <v>0</v>
      </c>
      <c r="DJ34" s="82">
        <f t="shared" si="35"/>
        <v>0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0</v>
      </c>
      <c r="D35" s="83">
        <v>0</v>
      </c>
      <c r="E35" s="83">
        <v>0</v>
      </c>
      <c r="F35" s="83">
        <v>0</v>
      </c>
      <c r="G35" s="83">
        <v>0</v>
      </c>
      <c r="H35" s="77"/>
      <c r="I35" s="32">
        <v>33</v>
      </c>
      <c r="J35" s="83">
        <v>0</v>
      </c>
      <c r="K35" s="83">
        <v>0</v>
      </c>
      <c r="L35" s="83">
        <v>0</v>
      </c>
      <c r="M35" s="83">
        <v>0</v>
      </c>
      <c r="N35" s="83">
        <v>0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0</v>
      </c>
      <c r="AF35" s="83">
        <v>0</v>
      </c>
      <c r="AG35" s="83">
        <v>0</v>
      </c>
      <c r="AH35" s="83">
        <v>0</v>
      </c>
      <c r="AI35" s="83">
        <v>0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0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0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0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0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0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0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0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0</v>
      </c>
      <c r="DF35" s="82">
        <f t="shared" si="31"/>
        <v>0</v>
      </c>
      <c r="DG35" s="82">
        <f t="shared" si="32"/>
        <v>0</v>
      </c>
      <c r="DH35" s="82">
        <f t="shared" si="33"/>
        <v>0</v>
      </c>
      <c r="DI35" s="82">
        <f t="shared" si="34"/>
        <v>0</v>
      </c>
      <c r="DJ35" s="82">
        <f t="shared" si="35"/>
        <v>0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0</v>
      </c>
      <c r="D36" s="83">
        <v>0</v>
      </c>
      <c r="E36" s="83">
        <v>0</v>
      </c>
      <c r="F36" s="83">
        <v>0</v>
      </c>
      <c r="G36" s="83">
        <v>0</v>
      </c>
      <c r="H36" s="77"/>
      <c r="I36" s="32">
        <v>34</v>
      </c>
      <c r="J36" s="83">
        <v>0</v>
      </c>
      <c r="K36" s="83">
        <v>0</v>
      </c>
      <c r="L36" s="83">
        <v>0</v>
      </c>
      <c r="M36" s="83">
        <v>0</v>
      </c>
      <c r="N36" s="83">
        <v>0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0</v>
      </c>
      <c r="AF36" s="83">
        <v>0</v>
      </c>
      <c r="AG36" s="83">
        <v>0</v>
      </c>
      <c r="AH36" s="83">
        <v>0</v>
      </c>
      <c r="AI36" s="83">
        <v>0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0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0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0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0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0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0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0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0</v>
      </c>
      <c r="DF36" s="82">
        <f t="shared" si="31"/>
        <v>0</v>
      </c>
      <c r="DG36" s="82">
        <f t="shared" si="32"/>
        <v>0</v>
      </c>
      <c r="DH36" s="82">
        <f t="shared" si="33"/>
        <v>0</v>
      </c>
      <c r="DI36" s="82">
        <f t="shared" si="34"/>
        <v>0</v>
      </c>
      <c r="DJ36" s="82">
        <f t="shared" si="35"/>
        <v>0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0</v>
      </c>
      <c r="D37" s="83">
        <v>0</v>
      </c>
      <c r="E37" s="83">
        <v>0</v>
      </c>
      <c r="F37" s="83">
        <v>0</v>
      </c>
      <c r="G37" s="83">
        <v>0</v>
      </c>
      <c r="H37" s="77"/>
      <c r="I37" s="32">
        <v>35</v>
      </c>
      <c r="J37" s="83">
        <v>0</v>
      </c>
      <c r="K37" s="83">
        <v>0</v>
      </c>
      <c r="L37" s="83">
        <v>0</v>
      </c>
      <c r="M37" s="83">
        <v>0</v>
      </c>
      <c r="N37" s="83">
        <v>0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0</v>
      </c>
      <c r="AF37" s="83">
        <v>0</v>
      </c>
      <c r="AG37" s="83">
        <v>0</v>
      </c>
      <c r="AH37" s="83">
        <v>0</v>
      </c>
      <c r="AI37" s="83">
        <v>0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0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0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0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0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0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0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0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0</v>
      </c>
      <c r="DF37" s="82">
        <f t="shared" si="31"/>
        <v>0</v>
      </c>
      <c r="DG37" s="82">
        <f t="shared" si="32"/>
        <v>0</v>
      </c>
      <c r="DH37" s="82">
        <f t="shared" si="33"/>
        <v>0</v>
      </c>
      <c r="DI37" s="82">
        <f t="shared" si="34"/>
        <v>0</v>
      </c>
      <c r="DJ37" s="82">
        <f t="shared" si="35"/>
        <v>0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0</v>
      </c>
      <c r="D38" s="83">
        <v>0</v>
      </c>
      <c r="E38" s="83">
        <v>0</v>
      </c>
      <c r="F38" s="83">
        <v>0</v>
      </c>
      <c r="G38" s="83">
        <v>0</v>
      </c>
      <c r="H38" s="77"/>
      <c r="I38" s="32">
        <v>36</v>
      </c>
      <c r="J38" s="83">
        <v>0</v>
      </c>
      <c r="K38" s="83">
        <v>0</v>
      </c>
      <c r="L38" s="83">
        <v>0</v>
      </c>
      <c r="M38" s="83">
        <v>0</v>
      </c>
      <c r="N38" s="83">
        <v>0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0</v>
      </c>
      <c r="AF38" s="83">
        <v>0</v>
      </c>
      <c r="AG38" s="83">
        <v>0</v>
      </c>
      <c r="AH38" s="83">
        <v>0</v>
      </c>
      <c r="AI38" s="83">
        <v>0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0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0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0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0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0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0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0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0</v>
      </c>
      <c r="DF38" s="82">
        <f t="shared" si="31"/>
        <v>0</v>
      </c>
      <c r="DG38" s="82">
        <f t="shared" si="32"/>
        <v>0</v>
      </c>
      <c r="DH38" s="82">
        <f t="shared" si="33"/>
        <v>0</v>
      </c>
      <c r="DI38" s="82">
        <f t="shared" si="34"/>
        <v>0</v>
      </c>
      <c r="DJ38" s="82">
        <f t="shared" si="35"/>
        <v>0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77"/>
      <c r="I39" s="32">
        <v>37</v>
      </c>
      <c r="J39" s="83">
        <v>0</v>
      </c>
      <c r="K39" s="83">
        <v>0</v>
      </c>
      <c r="L39" s="83">
        <v>0</v>
      </c>
      <c r="M39" s="83">
        <v>0</v>
      </c>
      <c r="N39" s="83">
        <v>0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0</v>
      </c>
      <c r="AF39" s="83">
        <v>0</v>
      </c>
      <c r="AG39" s="83">
        <v>0</v>
      </c>
      <c r="AH39" s="83">
        <v>0</v>
      </c>
      <c r="AI39" s="83">
        <v>0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0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0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0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0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0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0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0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0</v>
      </c>
      <c r="DF39" s="82">
        <f t="shared" si="31"/>
        <v>0</v>
      </c>
      <c r="DG39" s="82">
        <f t="shared" si="32"/>
        <v>0</v>
      </c>
      <c r="DH39" s="82">
        <f t="shared" si="33"/>
        <v>0</v>
      </c>
      <c r="DI39" s="82">
        <f t="shared" si="34"/>
        <v>0</v>
      </c>
      <c r="DJ39" s="82">
        <f t="shared" si="35"/>
        <v>0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77"/>
      <c r="I40" s="32">
        <v>38</v>
      </c>
      <c r="J40" s="83">
        <v>0</v>
      </c>
      <c r="K40" s="83">
        <v>0</v>
      </c>
      <c r="L40" s="83">
        <v>0</v>
      </c>
      <c r="M40" s="83">
        <v>0</v>
      </c>
      <c r="N40" s="83">
        <v>0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0</v>
      </c>
      <c r="AF40" s="83">
        <v>0</v>
      </c>
      <c r="AG40" s="83">
        <v>0</v>
      </c>
      <c r="AH40" s="83">
        <v>0</v>
      </c>
      <c r="AI40" s="83">
        <v>0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0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0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0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0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0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0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0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0</v>
      </c>
      <c r="DF40" s="82">
        <f t="shared" si="31"/>
        <v>0</v>
      </c>
      <c r="DG40" s="82">
        <f t="shared" si="32"/>
        <v>0</v>
      </c>
      <c r="DH40" s="82">
        <f t="shared" si="33"/>
        <v>0</v>
      </c>
      <c r="DI40" s="82">
        <f t="shared" si="34"/>
        <v>0</v>
      </c>
      <c r="DJ40" s="82">
        <f t="shared" si="35"/>
        <v>0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0</v>
      </c>
      <c r="D41" s="83">
        <v>0</v>
      </c>
      <c r="E41" s="83">
        <v>0</v>
      </c>
      <c r="F41" s="83">
        <v>0</v>
      </c>
      <c r="G41" s="83">
        <v>0</v>
      </c>
      <c r="H41" s="77"/>
      <c r="I41" s="32">
        <v>39</v>
      </c>
      <c r="J41" s="83">
        <v>0</v>
      </c>
      <c r="K41" s="83">
        <v>0</v>
      </c>
      <c r="L41" s="83">
        <v>0</v>
      </c>
      <c r="M41" s="83">
        <v>0</v>
      </c>
      <c r="N41" s="83">
        <v>0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0</v>
      </c>
      <c r="AF41" s="83">
        <v>0</v>
      </c>
      <c r="AG41" s="83">
        <v>0</v>
      </c>
      <c r="AH41" s="83">
        <v>0</v>
      </c>
      <c r="AI41" s="83">
        <v>0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0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0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0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0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0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0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0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0</v>
      </c>
      <c r="DF41" s="82">
        <f t="shared" si="31"/>
        <v>0</v>
      </c>
      <c r="DG41" s="82">
        <f t="shared" si="32"/>
        <v>0</v>
      </c>
      <c r="DH41" s="82">
        <f t="shared" si="33"/>
        <v>0</v>
      </c>
      <c r="DI41" s="82">
        <f t="shared" si="34"/>
        <v>0</v>
      </c>
      <c r="DJ41" s="82">
        <f t="shared" si="35"/>
        <v>0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-16.934999999999999</v>
      </c>
      <c r="D70" s="83">
        <v>0</v>
      </c>
      <c r="E70" s="83">
        <v>0</v>
      </c>
      <c r="F70" s="83">
        <v>-23.065000000000001</v>
      </c>
      <c r="G70" s="83">
        <v>-40</v>
      </c>
      <c r="H70" s="77"/>
      <c r="I70" s="32">
        <v>68</v>
      </c>
      <c r="J70" s="83">
        <v>16.934999999999999</v>
      </c>
      <c r="K70" s="83">
        <v>0</v>
      </c>
      <c r="L70" s="83">
        <v>0</v>
      </c>
      <c r="M70" s="83">
        <v>0</v>
      </c>
      <c r="N70" s="83">
        <v>16.934999999999999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23.065000000000001</v>
      </c>
      <c r="AF70" s="83">
        <v>0</v>
      </c>
      <c r="AG70" s="83">
        <v>0</v>
      </c>
      <c r="AH70" s="83">
        <v>0</v>
      </c>
      <c r="AI70" s="83">
        <v>23.065000000000001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16.934999999999999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-16.934999999999999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23.065000000000001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-23.065000000000001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169.35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169.35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230.65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230.65</v>
      </c>
      <c r="DF70" s="82">
        <f t="shared" si="59"/>
        <v>40</v>
      </c>
      <c r="DG70" s="82">
        <f t="shared" si="60"/>
        <v>-16.934999999999999</v>
      </c>
      <c r="DH70" s="82">
        <f t="shared" si="61"/>
        <v>0</v>
      </c>
      <c r="DI70" s="82">
        <f t="shared" si="62"/>
        <v>0</v>
      </c>
      <c r="DJ70" s="82">
        <f t="shared" si="63"/>
        <v>-23.065000000000001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-21</v>
      </c>
      <c r="D71" s="83">
        <v>0</v>
      </c>
      <c r="E71" s="83">
        <v>0</v>
      </c>
      <c r="F71" s="83">
        <v>-59</v>
      </c>
      <c r="G71" s="83">
        <v>-80</v>
      </c>
      <c r="H71" s="77"/>
      <c r="I71" s="32">
        <v>69</v>
      </c>
      <c r="J71" s="83">
        <v>21</v>
      </c>
      <c r="K71" s="83">
        <v>0</v>
      </c>
      <c r="L71" s="83">
        <v>0</v>
      </c>
      <c r="M71" s="83">
        <v>0</v>
      </c>
      <c r="N71" s="83">
        <v>21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59</v>
      </c>
      <c r="AF71" s="83">
        <v>0</v>
      </c>
      <c r="AG71" s="83">
        <v>0</v>
      </c>
      <c r="AH71" s="83">
        <v>0</v>
      </c>
      <c r="AI71" s="83">
        <v>59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21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-21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59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-59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210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210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590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590</v>
      </c>
      <c r="DF71" s="82">
        <f t="shared" si="59"/>
        <v>80</v>
      </c>
      <c r="DG71" s="82">
        <f t="shared" si="60"/>
        <v>-21</v>
      </c>
      <c r="DH71" s="82">
        <f t="shared" si="61"/>
        <v>0</v>
      </c>
      <c r="DI71" s="82">
        <f t="shared" si="62"/>
        <v>0</v>
      </c>
      <c r="DJ71" s="82">
        <f t="shared" si="63"/>
        <v>-59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-76.533000000000001</v>
      </c>
      <c r="G72" s="83">
        <v>-76.533000000000001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76.533000000000001</v>
      </c>
      <c r="AF72" s="83">
        <v>0</v>
      </c>
      <c r="AG72" s="83">
        <v>0</v>
      </c>
      <c r="AH72" s="83">
        <v>0</v>
      </c>
      <c r="AI72" s="83">
        <v>76.533000000000001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76.533000000000001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-76.533000000000001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765.33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765.33</v>
      </c>
      <c r="DF72" s="82">
        <f t="shared" si="59"/>
        <v>76.533000000000001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-76.533000000000001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-42</v>
      </c>
      <c r="D73" s="83">
        <v>0</v>
      </c>
      <c r="E73" s="83">
        <v>0</v>
      </c>
      <c r="F73" s="83">
        <v>-58.335000000000001</v>
      </c>
      <c r="G73" s="83">
        <v>-100.33499999999999</v>
      </c>
      <c r="H73" s="77"/>
      <c r="I73" s="32">
        <v>71</v>
      </c>
      <c r="J73" s="83">
        <v>42</v>
      </c>
      <c r="K73" s="83">
        <v>0</v>
      </c>
      <c r="L73" s="83">
        <v>0</v>
      </c>
      <c r="M73" s="83">
        <v>0</v>
      </c>
      <c r="N73" s="83">
        <v>42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58.335000000000001</v>
      </c>
      <c r="AF73" s="83">
        <v>0</v>
      </c>
      <c r="AG73" s="83">
        <v>0</v>
      </c>
      <c r="AH73" s="83">
        <v>0</v>
      </c>
      <c r="AI73" s="83">
        <v>58.335000000000001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42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-42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58.335000000000001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-58.335000000000001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420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420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583.35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583.35</v>
      </c>
      <c r="DF73" s="82">
        <f t="shared" si="59"/>
        <v>100.33500000000001</v>
      </c>
      <c r="DG73" s="82">
        <f t="shared" si="60"/>
        <v>-42</v>
      </c>
      <c r="DH73" s="82">
        <f t="shared" si="61"/>
        <v>0</v>
      </c>
      <c r="DI73" s="82">
        <f t="shared" si="62"/>
        <v>0</v>
      </c>
      <c r="DJ73" s="82">
        <f t="shared" si="63"/>
        <v>-58.335000000000001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-55</v>
      </c>
      <c r="D74" s="83">
        <v>0</v>
      </c>
      <c r="E74" s="83">
        <v>0</v>
      </c>
      <c r="F74" s="83">
        <v>-148</v>
      </c>
      <c r="G74" s="83">
        <v>-203</v>
      </c>
      <c r="H74" s="77"/>
      <c r="I74" s="32">
        <v>72</v>
      </c>
      <c r="J74" s="83">
        <v>55</v>
      </c>
      <c r="K74" s="83">
        <v>0</v>
      </c>
      <c r="L74" s="83">
        <v>0</v>
      </c>
      <c r="M74" s="83">
        <v>0</v>
      </c>
      <c r="N74" s="83">
        <v>55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148</v>
      </c>
      <c r="AF74" s="83">
        <v>0</v>
      </c>
      <c r="AG74" s="83">
        <v>0</v>
      </c>
      <c r="AH74" s="83">
        <v>0</v>
      </c>
      <c r="AI74" s="83">
        <v>148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55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-55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148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-148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550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550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1480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1480</v>
      </c>
      <c r="DF74" s="82">
        <f t="shared" si="59"/>
        <v>203</v>
      </c>
      <c r="DG74" s="82">
        <f t="shared" si="60"/>
        <v>-55</v>
      </c>
      <c r="DH74" s="82">
        <f t="shared" si="61"/>
        <v>0</v>
      </c>
      <c r="DI74" s="82">
        <f t="shared" si="62"/>
        <v>0</v>
      </c>
      <c r="DJ74" s="82">
        <f t="shared" si="63"/>
        <v>-148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-5</v>
      </c>
      <c r="D75" s="83">
        <v>0</v>
      </c>
      <c r="E75" s="83">
        <v>0</v>
      </c>
      <c r="F75" s="83">
        <v>-200</v>
      </c>
      <c r="G75" s="83">
        <v>-205</v>
      </c>
      <c r="H75" s="77"/>
      <c r="I75" s="32">
        <v>73</v>
      </c>
      <c r="J75" s="83">
        <v>5</v>
      </c>
      <c r="K75" s="83">
        <v>0</v>
      </c>
      <c r="L75" s="83">
        <v>0</v>
      </c>
      <c r="M75" s="83">
        <v>0</v>
      </c>
      <c r="N75" s="83">
        <v>5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200</v>
      </c>
      <c r="AF75" s="83">
        <v>0</v>
      </c>
      <c r="AG75" s="83">
        <v>0</v>
      </c>
      <c r="AH75" s="83">
        <v>0</v>
      </c>
      <c r="AI75" s="83">
        <v>200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5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-5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200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-200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50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50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2000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2000</v>
      </c>
      <c r="DF75" s="82">
        <f t="shared" si="59"/>
        <v>205</v>
      </c>
      <c r="DG75" s="82">
        <f t="shared" si="60"/>
        <v>-5</v>
      </c>
      <c r="DH75" s="82">
        <f t="shared" si="61"/>
        <v>0</v>
      </c>
      <c r="DI75" s="82">
        <f t="shared" si="62"/>
        <v>0</v>
      </c>
      <c r="DJ75" s="82">
        <f t="shared" si="63"/>
        <v>-200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-20</v>
      </c>
      <c r="D76" s="83">
        <v>0</v>
      </c>
      <c r="E76" s="83">
        <v>0</v>
      </c>
      <c r="F76" s="83">
        <v>-156</v>
      </c>
      <c r="G76" s="83">
        <v>-176</v>
      </c>
      <c r="H76" s="77"/>
      <c r="I76" s="32">
        <v>74</v>
      </c>
      <c r="J76" s="83">
        <v>20</v>
      </c>
      <c r="K76" s="83">
        <v>0</v>
      </c>
      <c r="L76" s="83">
        <v>0</v>
      </c>
      <c r="M76" s="83">
        <v>0</v>
      </c>
      <c r="N76" s="83">
        <v>20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156</v>
      </c>
      <c r="AF76" s="83">
        <v>0</v>
      </c>
      <c r="AG76" s="83">
        <v>0</v>
      </c>
      <c r="AH76" s="83">
        <v>0</v>
      </c>
      <c r="AI76" s="83">
        <v>156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20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-20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156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-156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200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200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1560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1560</v>
      </c>
      <c r="DF76" s="82">
        <f t="shared" si="59"/>
        <v>176</v>
      </c>
      <c r="DG76" s="82">
        <f t="shared" si="60"/>
        <v>-20</v>
      </c>
      <c r="DH76" s="82">
        <f t="shared" si="61"/>
        <v>0</v>
      </c>
      <c r="DI76" s="82">
        <f t="shared" si="62"/>
        <v>0</v>
      </c>
      <c r="DJ76" s="82">
        <f t="shared" si="63"/>
        <v>-156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-157</v>
      </c>
      <c r="G77" s="83">
        <v>-157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-10</v>
      </c>
      <c r="N77" s="83">
        <v>-10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157</v>
      </c>
      <c r="AF77" s="83">
        <v>10</v>
      </c>
      <c r="AG77" s="83">
        <v>0</v>
      </c>
      <c r="AH77" s="83">
        <v>0</v>
      </c>
      <c r="AI77" s="83">
        <v>167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157</v>
      </c>
      <c r="BQ77" s="84">
        <f t="shared" si="47"/>
        <v>10</v>
      </c>
      <c r="BR77" s="84">
        <f t="shared" si="47"/>
        <v>0</v>
      </c>
      <c r="BS77" s="84">
        <f t="shared" si="47"/>
        <v>0</v>
      </c>
      <c r="BT77" s="84">
        <f t="shared" si="48"/>
        <v>-167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1570</v>
      </c>
      <c r="DA77" s="81">
        <f t="shared" si="57"/>
        <v>100</v>
      </c>
      <c r="DB77" s="81">
        <f t="shared" si="57"/>
        <v>0</v>
      </c>
      <c r="DC77" s="81">
        <f t="shared" si="57"/>
        <v>0</v>
      </c>
      <c r="DD77" s="81">
        <f t="shared" si="58"/>
        <v>1670</v>
      </c>
      <c r="DF77" s="82">
        <f t="shared" si="59"/>
        <v>157</v>
      </c>
      <c r="DG77" s="82">
        <f t="shared" si="60"/>
        <v>10</v>
      </c>
      <c r="DH77" s="82">
        <f t="shared" si="61"/>
        <v>0</v>
      </c>
      <c r="DI77" s="82">
        <f t="shared" si="62"/>
        <v>0</v>
      </c>
      <c r="DJ77" s="82">
        <f t="shared" si="63"/>
        <v>-167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-183</v>
      </c>
      <c r="G78" s="83">
        <v>-183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-15</v>
      </c>
      <c r="N78" s="83">
        <v>-15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183</v>
      </c>
      <c r="AF78" s="83">
        <v>15</v>
      </c>
      <c r="AG78" s="83">
        <v>0</v>
      </c>
      <c r="AH78" s="83">
        <v>0</v>
      </c>
      <c r="AI78" s="83">
        <v>198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183</v>
      </c>
      <c r="BQ78" s="84">
        <f t="shared" si="47"/>
        <v>15</v>
      </c>
      <c r="BR78" s="84">
        <f t="shared" si="47"/>
        <v>0</v>
      </c>
      <c r="BS78" s="84">
        <f t="shared" si="47"/>
        <v>0</v>
      </c>
      <c r="BT78" s="84">
        <f t="shared" si="48"/>
        <v>-198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1830</v>
      </c>
      <c r="DA78" s="81">
        <f t="shared" si="57"/>
        <v>150</v>
      </c>
      <c r="DB78" s="81">
        <f t="shared" si="57"/>
        <v>0</v>
      </c>
      <c r="DC78" s="81">
        <f t="shared" si="57"/>
        <v>0</v>
      </c>
      <c r="DD78" s="81">
        <f t="shared" si="58"/>
        <v>1980</v>
      </c>
      <c r="DF78" s="82">
        <f t="shared" si="59"/>
        <v>183</v>
      </c>
      <c r="DG78" s="82">
        <f t="shared" si="60"/>
        <v>15</v>
      </c>
      <c r="DH78" s="82">
        <f t="shared" si="61"/>
        <v>0</v>
      </c>
      <c r="DI78" s="82">
        <f t="shared" si="62"/>
        <v>0</v>
      </c>
      <c r="DJ78" s="82">
        <f t="shared" si="63"/>
        <v>-198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-204.95500000000001</v>
      </c>
      <c r="G79" s="83">
        <v>-204.95500000000001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-25</v>
      </c>
      <c r="N79" s="83">
        <v>-25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204.95500000000001</v>
      </c>
      <c r="AF79" s="83">
        <v>25</v>
      </c>
      <c r="AG79" s="83">
        <v>0</v>
      </c>
      <c r="AH79" s="83">
        <v>0</v>
      </c>
      <c r="AI79" s="83">
        <v>229.95500000000001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204.95500000000001</v>
      </c>
      <c r="BQ79" s="84">
        <f t="shared" si="47"/>
        <v>25</v>
      </c>
      <c r="BR79" s="84">
        <f t="shared" si="47"/>
        <v>0</v>
      </c>
      <c r="BS79" s="84">
        <f t="shared" si="47"/>
        <v>0</v>
      </c>
      <c r="BT79" s="84">
        <f t="shared" si="48"/>
        <v>-229.95500000000001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2049.5500000000002</v>
      </c>
      <c r="DA79" s="81">
        <f t="shared" si="57"/>
        <v>250</v>
      </c>
      <c r="DB79" s="81">
        <f t="shared" si="57"/>
        <v>0</v>
      </c>
      <c r="DC79" s="81">
        <f t="shared" si="57"/>
        <v>0</v>
      </c>
      <c r="DD79" s="81">
        <f t="shared" si="58"/>
        <v>2299.5500000000002</v>
      </c>
      <c r="DF79" s="82">
        <f t="shared" si="59"/>
        <v>204.95500000000001</v>
      </c>
      <c r="DG79" s="82">
        <f t="shared" si="60"/>
        <v>25</v>
      </c>
      <c r="DH79" s="82">
        <f t="shared" si="61"/>
        <v>0</v>
      </c>
      <c r="DI79" s="82">
        <f t="shared" si="62"/>
        <v>0</v>
      </c>
      <c r="DJ79" s="82">
        <f t="shared" si="63"/>
        <v>-229.95500000000001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-212.583</v>
      </c>
      <c r="G80" s="83">
        <v>-212.583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-25</v>
      </c>
      <c r="N80" s="83">
        <v>-25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212.583</v>
      </c>
      <c r="AF80" s="83">
        <v>25</v>
      </c>
      <c r="AG80" s="83">
        <v>0</v>
      </c>
      <c r="AH80" s="83">
        <v>0</v>
      </c>
      <c r="AI80" s="83">
        <v>237.583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212.583</v>
      </c>
      <c r="BQ80" s="84">
        <f t="shared" si="47"/>
        <v>25</v>
      </c>
      <c r="BR80" s="84">
        <f t="shared" si="47"/>
        <v>0</v>
      </c>
      <c r="BS80" s="84">
        <f t="shared" si="47"/>
        <v>0</v>
      </c>
      <c r="BT80" s="84">
        <f t="shared" si="48"/>
        <v>-237.583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2125.83</v>
      </c>
      <c r="DA80" s="81">
        <f t="shared" si="57"/>
        <v>250</v>
      </c>
      <c r="DB80" s="81">
        <f t="shared" si="57"/>
        <v>0</v>
      </c>
      <c r="DC80" s="81">
        <f t="shared" si="57"/>
        <v>0</v>
      </c>
      <c r="DD80" s="81">
        <f t="shared" si="58"/>
        <v>2375.83</v>
      </c>
      <c r="DF80" s="82">
        <f t="shared" si="59"/>
        <v>212.583</v>
      </c>
      <c r="DG80" s="82">
        <f t="shared" si="60"/>
        <v>25</v>
      </c>
      <c r="DH80" s="82">
        <f t="shared" si="61"/>
        <v>0</v>
      </c>
      <c r="DI80" s="82">
        <f t="shared" si="62"/>
        <v>0</v>
      </c>
      <c r="DJ80" s="82">
        <f t="shared" si="63"/>
        <v>-237.583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-258.74099999999999</v>
      </c>
      <c r="G81" s="83">
        <v>-258.74099999999999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-35</v>
      </c>
      <c r="N81" s="83">
        <v>-35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258.74099999999999</v>
      </c>
      <c r="AF81" s="83">
        <v>35</v>
      </c>
      <c r="AG81" s="83">
        <v>0</v>
      </c>
      <c r="AH81" s="83">
        <v>0</v>
      </c>
      <c r="AI81" s="83">
        <v>293.74099999999999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258.74099999999999</v>
      </c>
      <c r="BQ81" s="84">
        <f t="shared" si="47"/>
        <v>35</v>
      </c>
      <c r="BR81" s="84">
        <f t="shared" si="47"/>
        <v>0</v>
      </c>
      <c r="BS81" s="84">
        <f t="shared" si="47"/>
        <v>0</v>
      </c>
      <c r="BT81" s="84">
        <f t="shared" si="48"/>
        <v>-293.74099999999999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2587.41</v>
      </c>
      <c r="DA81" s="81">
        <f t="shared" si="57"/>
        <v>350</v>
      </c>
      <c r="DB81" s="81">
        <f t="shared" si="57"/>
        <v>0</v>
      </c>
      <c r="DC81" s="81">
        <f t="shared" si="57"/>
        <v>0</v>
      </c>
      <c r="DD81" s="81">
        <f t="shared" si="58"/>
        <v>2937.41</v>
      </c>
      <c r="DF81" s="82">
        <f t="shared" si="59"/>
        <v>258.74099999999999</v>
      </c>
      <c r="DG81" s="82">
        <f t="shared" si="60"/>
        <v>35</v>
      </c>
      <c r="DH81" s="82">
        <f t="shared" si="61"/>
        <v>0</v>
      </c>
      <c r="DI81" s="82">
        <f t="shared" si="62"/>
        <v>0</v>
      </c>
      <c r="DJ81" s="82">
        <f t="shared" si="63"/>
        <v>-293.74099999999999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-260</v>
      </c>
      <c r="G82" s="83">
        <v>-260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-25</v>
      </c>
      <c r="N82" s="83">
        <v>-25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260</v>
      </c>
      <c r="AF82" s="83">
        <v>25</v>
      </c>
      <c r="AG82" s="83">
        <v>0</v>
      </c>
      <c r="AH82" s="83">
        <v>0</v>
      </c>
      <c r="AI82" s="83">
        <v>285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260</v>
      </c>
      <c r="BQ82" s="84">
        <f t="shared" si="47"/>
        <v>25</v>
      </c>
      <c r="BR82" s="84">
        <f t="shared" si="47"/>
        <v>0</v>
      </c>
      <c r="BS82" s="84">
        <f t="shared" si="47"/>
        <v>0</v>
      </c>
      <c r="BT82" s="84">
        <f t="shared" si="48"/>
        <v>-285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2600</v>
      </c>
      <c r="DA82" s="81">
        <f t="shared" si="57"/>
        <v>250</v>
      </c>
      <c r="DB82" s="81">
        <f t="shared" si="57"/>
        <v>0</v>
      </c>
      <c r="DC82" s="81">
        <f t="shared" si="57"/>
        <v>0</v>
      </c>
      <c r="DD82" s="81">
        <f t="shared" si="58"/>
        <v>2850</v>
      </c>
      <c r="DF82" s="82">
        <f t="shared" si="59"/>
        <v>260</v>
      </c>
      <c r="DG82" s="82">
        <f t="shared" si="60"/>
        <v>25</v>
      </c>
      <c r="DH82" s="82">
        <f t="shared" si="61"/>
        <v>0</v>
      </c>
      <c r="DI82" s="82">
        <f t="shared" si="62"/>
        <v>0</v>
      </c>
      <c r="DJ82" s="82">
        <f t="shared" si="63"/>
        <v>-285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-192.55</v>
      </c>
      <c r="G83" s="83">
        <v>-192.55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-95</v>
      </c>
      <c r="N83" s="83">
        <v>-95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192.55</v>
      </c>
      <c r="AF83" s="83">
        <v>95</v>
      </c>
      <c r="AG83" s="83">
        <v>0</v>
      </c>
      <c r="AH83" s="83">
        <v>0</v>
      </c>
      <c r="AI83" s="83">
        <v>287.55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192.55</v>
      </c>
      <c r="BQ83" s="84">
        <f t="shared" si="47"/>
        <v>95</v>
      </c>
      <c r="BR83" s="84">
        <f t="shared" si="47"/>
        <v>0</v>
      </c>
      <c r="BS83" s="84">
        <f t="shared" si="47"/>
        <v>0</v>
      </c>
      <c r="BT83" s="84">
        <f t="shared" si="48"/>
        <v>-287.55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1925.5</v>
      </c>
      <c r="DA83" s="81">
        <f t="shared" si="57"/>
        <v>950</v>
      </c>
      <c r="DB83" s="81">
        <f t="shared" si="57"/>
        <v>0</v>
      </c>
      <c r="DC83" s="81">
        <f t="shared" si="57"/>
        <v>0</v>
      </c>
      <c r="DD83" s="81">
        <f t="shared" si="58"/>
        <v>2875.5</v>
      </c>
      <c r="DF83" s="82">
        <f t="shared" si="59"/>
        <v>192.55</v>
      </c>
      <c r="DG83" s="82">
        <f t="shared" si="60"/>
        <v>95</v>
      </c>
      <c r="DH83" s="82">
        <f t="shared" si="61"/>
        <v>0</v>
      </c>
      <c r="DI83" s="82">
        <f t="shared" si="62"/>
        <v>0</v>
      </c>
      <c r="DJ83" s="82">
        <f t="shared" si="63"/>
        <v>-287.55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-226.19</v>
      </c>
      <c r="G84" s="83">
        <v>-226.19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-90</v>
      </c>
      <c r="N84" s="83">
        <v>-90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226.19</v>
      </c>
      <c r="AF84" s="83">
        <v>90</v>
      </c>
      <c r="AG84" s="83">
        <v>0</v>
      </c>
      <c r="AH84" s="83">
        <v>0</v>
      </c>
      <c r="AI84" s="83">
        <v>316.19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226.19</v>
      </c>
      <c r="BQ84" s="84">
        <f t="shared" si="47"/>
        <v>90</v>
      </c>
      <c r="BR84" s="84">
        <f t="shared" si="47"/>
        <v>0</v>
      </c>
      <c r="BS84" s="84">
        <f t="shared" si="47"/>
        <v>0</v>
      </c>
      <c r="BT84" s="84">
        <f t="shared" si="48"/>
        <v>-316.19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2261.9</v>
      </c>
      <c r="DA84" s="81">
        <f t="shared" si="57"/>
        <v>900</v>
      </c>
      <c r="DB84" s="81">
        <f t="shared" si="57"/>
        <v>0</v>
      </c>
      <c r="DC84" s="81">
        <f t="shared" si="57"/>
        <v>0</v>
      </c>
      <c r="DD84" s="81">
        <f t="shared" si="58"/>
        <v>3161.9</v>
      </c>
      <c r="DF84" s="82">
        <f t="shared" si="59"/>
        <v>226.19</v>
      </c>
      <c r="DG84" s="82">
        <f t="shared" si="60"/>
        <v>90</v>
      </c>
      <c r="DH84" s="82">
        <f t="shared" si="61"/>
        <v>0</v>
      </c>
      <c r="DI84" s="82">
        <f t="shared" si="62"/>
        <v>0</v>
      </c>
      <c r="DJ84" s="82">
        <f t="shared" si="63"/>
        <v>-316.19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0</v>
      </c>
      <c r="D85" s="83">
        <v>0</v>
      </c>
      <c r="E85" s="83">
        <v>0</v>
      </c>
      <c r="F85" s="83">
        <v>-232.43</v>
      </c>
      <c r="G85" s="83">
        <v>-232.43</v>
      </c>
      <c r="H85" s="77"/>
      <c r="I85" s="32">
        <v>83</v>
      </c>
      <c r="J85" s="83">
        <v>0</v>
      </c>
      <c r="K85" s="83">
        <v>0</v>
      </c>
      <c r="L85" s="83">
        <v>0</v>
      </c>
      <c r="M85" s="83">
        <v>-95</v>
      </c>
      <c r="N85" s="83">
        <v>-95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232.43</v>
      </c>
      <c r="AF85" s="83">
        <v>95</v>
      </c>
      <c r="AG85" s="83">
        <v>0</v>
      </c>
      <c r="AH85" s="83">
        <v>0</v>
      </c>
      <c r="AI85" s="83">
        <v>327.43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0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0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232.43</v>
      </c>
      <c r="BQ85" s="84">
        <f t="shared" si="47"/>
        <v>95</v>
      </c>
      <c r="BR85" s="84">
        <f t="shared" si="47"/>
        <v>0</v>
      </c>
      <c r="BS85" s="84">
        <f t="shared" si="47"/>
        <v>0</v>
      </c>
      <c r="BT85" s="84">
        <f t="shared" si="48"/>
        <v>-327.43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2324.3000000000002</v>
      </c>
      <c r="DA85" s="81">
        <f t="shared" si="57"/>
        <v>950</v>
      </c>
      <c r="DB85" s="81">
        <f t="shared" si="57"/>
        <v>0</v>
      </c>
      <c r="DC85" s="81">
        <f t="shared" si="57"/>
        <v>0</v>
      </c>
      <c r="DD85" s="81">
        <f t="shared" si="58"/>
        <v>3274.3</v>
      </c>
      <c r="DF85" s="82">
        <f t="shared" si="59"/>
        <v>232.43</v>
      </c>
      <c r="DG85" s="82">
        <f t="shared" si="60"/>
        <v>95</v>
      </c>
      <c r="DH85" s="82">
        <f t="shared" si="61"/>
        <v>0</v>
      </c>
      <c r="DI85" s="82">
        <f t="shared" si="62"/>
        <v>0</v>
      </c>
      <c r="DJ85" s="82">
        <f t="shared" si="63"/>
        <v>-327.43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0</v>
      </c>
      <c r="D86" s="83">
        <v>0</v>
      </c>
      <c r="E86" s="83">
        <v>0</v>
      </c>
      <c r="F86" s="83">
        <v>-241.34</v>
      </c>
      <c r="G86" s="83">
        <v>-241.34</v>
      </c>
      <c r="H86" s="77"/>
      <c r="I86" s="32">
        <v>84</v>
      </c>
      <c r="J86" s="83">
        <v>0</v>
      </c>
      <c r="K86" s="83">
        <v>0</v>
      </c>
      <c r="L86" s="83">
        <v>0</v>
      </c>
      <c r="M86" s="83">
        <v>-95</v>
      </c>
      <c r="N86" s="83">
        <v>-95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241.34</v>
      </c>
      <c r="AF86" s="83">
        <v>95</v>
      </c>
      <c r="AG86" s="83">
        <v>0</v>
      </c>
      <c r="AH86" s="83">
        <v>0</v>
      </c>
      <c r="AI86" s="83">
        <v>336.34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0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0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241.34</v>
      </c>
      <c r="BQ86" s="84">
        <f t="shared" si="47"/>
        <v>95</v>
      </c>
      <c r="BR86" s="84">
        <f t="shared" si="47"/>
        <v>0</v>
      </c>
      <c r="BS86" s="84">
        <f t="shared" si="47"/>
        <v>0</v>
      </c>
      <c r="BT86" s="84">
        <f t="shared" si="48"/>
        <v>-336.34000000000003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0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0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2413.4</v>
      </c>
      <c r="DA86" s="81">
        <f t="shared" si="57"/>
        <v>950</v>
      </c>
      <c r="DB86" s="81">
        <f t="shared" si="57"/>
        <v>0</v>
      </c>
      <c r="DC86" s="81">
        <f t="shared" si="57"/>
        <v>0</v>
      </c>
      <c r="DD86" s="81">
        <f t="shared" si="58"/>
        <v>3363.4</v>
      </c>
      <c r="DF86" s="82">
        <f t="shared" si="59"/>
        <v>241.34</v>
      </c>
      <c r="DG86" s="82">
        <f t="shared" si="60"/>
        <v>95</v>
      </c>
      <c r="DH86" s="82">
        <f t="shared" si="61"/>
        <v>0</v>
      </c>
      <c r="DI86" s="82">
        <f t="shared" si="62"/>
        <v>0</v>
      </c>
      <c r="DJ86" s="82">
        <f t="shared" si="63"/>
        <v>-336.34000000000003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-238.06399999999999</v>
      </c>
      <c r="G87" s="83">
        <v>-238.06399999999999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-90</v>
      </c>
      <c r="N87" s="83">
        <v>-90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238.06399999999999</v>
      </c>
      <c r="AF87" s="83">
        <v>90</v>
      </c>
      <c r="AG87" s="83">
        <v>0</v>
      </c>
      <c r="AH87" s="83">
        <v>0</v>
      </c>
      <c r="AI87" s="83">
        <v>328.06400000000002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238.06399999999999</v>
      </c>
      <c r="BQ87" s="84">
        <f t="shared" si="47"/>
        <v>90</v>
      </c>
      <c r="BR87" s="84">
        <f t="shared" si="47"/>
        <v>0</v>
      </c>
      <c r="BS87" s="84">
        <f t="shared" si="47"/>
        <v>0</v>
      </c>
      <c r="BT87" s="84">
        <f t="shared" si="48"/>
        <v>-328.06399999999996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2380.64</v>
      </c>
      <c r="DA87" s="81">
        <f t="shared" si="57"/>
        <v>900</v>
      </c>
      <c r="DB87" s="81">
        <f t="shared" si="57"/>
        <v>0</v>
      </c>
      <c r="DC87" s="81">
        <f t="shared" si="57"/>
        <v>0</v>
      </c>
      <c r="DD87" s="81">
        <f t="shared" si="58"/>
        <v>3280.64</v>
      </c>
      <c r="DF87" s="82">
        <f t="shared" si="59"/>
        <v>238.06399999999999</v>
      </c>
      <c r="DG87" s="82">
        <f t="shared" si="60"/>
        <v>90</v>
      </c>
      <c r="DH87" s="82">
        <f t="shared" si="61"/>
        <v>0</v>
      </c>
      <c r="DI87" s="82">
        <f t="shared" si="62"/>
        <v>0</v>
      </c>
      <c r="DJ87" s="82">
        <f t="shared" si="63"/>
        <v>-328.06399999999996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-234</v>
      </c>
      <c r="G88" s="83">
        <v>-234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-80</v>
      </c>
      <c r="N88" s="83">
        <v>-80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234</v>
      </c>
      <c r="AF88" s="83">
        <v>80</v>
      </c>
      <c r="AG88" s="83">
        <v>0</v>
      </c>
      <c r="AH88" s="83">
        <v>0</v>
      </c>
      <c r="AI88" s="83">
        <v>314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234</v>
      </c>
      <c r="BQ88" s="84">
        <f t="shared" si="47"/>
        <v>80</v>
      </c>
      <c r="BR88" s="84">
        <f t="shared" si="47"/>
        <v>0</v>
      </c>
      <c r="BS88" s="84">
        <f t="shared" si="47"/>
        <v>0</v>
      </c>
      <c r="BT88" s="84">
        <f t="shared" si="48"/>
        <v>-314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2340</v>
      </c>
      <c r="DA88" s="81">
        <f t="shared" si="57"/>
        <v>800</v>
      </c>
      <c r="DB88" s="81">
        <f t="shared" si="57"/>
        <v>0</v>
      </c>
      <c r="DC88" s="81">
        <f t="shared" si="57"/>
        <v>0</v>
      </c>
      <c r="DD88" s="81">
        <f t="shared" si="58"/>
        <v>3140</v>
      </c>
      <c r="DF88" s="82">
        <f t="shared" si="59"/>
        <v>234</v>
      </c>
      <c r="DG88" s="82">
        <f t="shared" si="60"/>
        <v>80</v>
      </c>
      <c r="DH88" s="82">
        <f t="shared" si="61"/>
        <v>0</v>
      </c>
      <c r="DI88" s="82">
        <f t="shared" si="62"/>
        <v>0</v>
      </c>
      <c r="DJ88" s="82">
        <f t="shared" si="63"/>
        <v>-314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-225</v>
      </c>
      <c r="G89" s="83">
        <v>-225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-85</v>
      </c>
      <c r="N89" s="83">
        <v>-85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225</v>
      </c>
      <c r="AF89" s="83">
        <v>85</v>
      </c>
      <c r="AG89" s="83">
        <v>0</v>
      </c>
      <c r="AH89" s="83">
        <v>0</v>
      </c>
      <c r="AI89" s="83">
        <v>310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225</v>
      </c>
      <c r="BQ89" s="84">
        <f t="shared" si="47"/>
        <v>85</v>
      </c>
      <c r="BR89" s="84">
        <f t="shared" si="47"/>
        <v>0</v>
      </c>
      <c r="BS89" s="84">
        <f t="shared" si="47"/>
        <v>0</v>
      </c>
      <c r="BT89" s="84">
        <f t="shared" si="48"/>
        <v>-310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2250</v>
      </c>
      <c r="DA89" s="81">
        <f t="shared" si="57"/>
        <v>850</v>
      </c>
      <c r="DB89" s="81">
        <f t="shared" si="57"/>
        <v>0</v>
      </c>
      <c r="DC89" s="81">
        <f t="shared" si="57"/>
        <v>0</v>
      </c>
      <c r="DD89" s="81">
        <f t="shared" si="58"/>
        <v>3100</v>
      </c>
      <c r="DF89" s="82">
        <f t="shared" si="59"/>
        <v>225</v>
      </c>
      <c r="DG89" s="82">
        <f t="shared" si="60"/>
        <v>85</v>
      </c>
      <c r="DH89" s="82">
        <f t="shared" si="61"/>
        <v>0</v>
      </c>
      <c r="DI89" s="82">
        <f t="shared" si="62"/>
        <v>0</v>
      </c>
      <c r="DJ89" s="82">
        <f t="shared" si="63"/>
        <v>-310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-207</v>
      </c>
      <c r="G90" s="83">
        <v>-207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-80</v>
      </c>
      <c r="N90" s="83">
        <v>-80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207</v>
      </c>
      <c r="AF90" s="83">
        <v>80</v>
      </c>
      <c r="AG90" s="83">
        <v>0</v>
      </c>
      <c r="AH90" s="83">
        <v>0</v>
      </c>
      <c r="AI90" s="83">
        <v>287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207</v>
      </c>
      <c r="BQ90" s="84">
        <f t="shared" si="47"/>
        <v>80</v>
      </c>
      <c r="BR90" s="84">
        <f t="shared" si="47"/>
        <v>0</v>
      </c>
      <c r="BS90" s="84">
        <f t="shared" si="47"/>
        <v>0</v>
      </c>
      <c r="BT90" s="84">
        <f t="shared" si="48"/>
        <v>-287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2070</v>
      </c>
      <c r="DA90" s="81">
        <f t="shared" si="57"/>
        <v>800</v>
      </c>
      <c r="DB90" s="81">
        <f t="shared" si="57"/>
        <v>0</v>
      </c>
      <c r="DC90" s="81">
        <f t="shared" si="57"/>
        <v>0</v>
      </c>
      <c r="DD90" s="81">
        <f t="shared" si="58"/>
        <v>2870</v>
      </c>
      <c r="DF90" s="82">
        <f t="shared" si="59"/>
        <v>207</v>
      </c>
      <c r="DG90" s="82">
        <f t="shared" si="60"/>
        <v>80</v>
      </c>
      <c r="DH90" s="82">
        <f t="shared" si="61"/>
        <v>0</v>
      </c>
      <c r="DI90" s="82">
        <f t="shared" si="62"/>
        <v>0</v>
      </c>
      <c r="DJ90" s="82">
        <f t="shared" si="63"/>
        <v>-287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-213.57599999999999</v>
      </c>
      <c r="G91" s="83">
        <v>-213.57599999999999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-132.33000000000001</v>
      </c>
      <c r="N91" s="83">
        <v>-132.33000000000001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213.57599999999999</v>
      </c>
      <c r="AF91" s="83">
        <v>132.33000000000001</v>
      </c>
      <c r="AG91" s="83">
        <v>0</v>
      </c>
      <c r="AH91" s="83">
        <v>0</v>
      </c>
      <c r="AI91" s="83">
        <v>345.90600000000001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213.57599999999999</v>
      </c>
      <c r="BQ91" s="84">
        <f t="shared" si="47"/>
        <v>132.33000000000001</v>
      </c>
      <c r="BR91" s="84">
        <f t="shared" si="47"/>
        <v>0</v>
      </c>
      <c r="BS91" s="84">
        <f t="shared" si="47"/>
        <v>0</v>
      </c>
      <c r="BT91" s="84">
        <f t="shared" si="48"/>
        <v>-345.90600000000001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2135.7599999999998</v>
      </c>
      <c r="DA91" s="81">
        <f t="shared" si="57"/>
        <v>1323.3000000000002</v>
      </c>
      <c r="DB91" s="81">
        <f t="shared" si="57"/>
        <v>0</v>
      </c>
      <c r="DC91" s="81">
        <f t="shared" si="57"/>
        <v>0</v>
      </c>
      <c r="DD91" s="81">
        <f t="shared" si="58"/>
        <v>3459.06</v>
      </c>
      <c r="DF91" s="82">
        <f t="shared" si="59"/>
        <v>213.57599999999999</v>
      </c>
      <c r="DG91" s="82">
        <f t="shared" si="60"/>
        <v>132.33000000000001</v>
      </c>
      <c r="DH91" s="82">
        <f t="shared" si="61"/>
        <v>0</v>
      </c>
      <c r="DI91" s="82">
        <f t="shared" si="62"/>
        <v>0</v>
      </c>
      <c r="DJ91" s="82">
        <f t="shared" si="63"/>
        <v>-345.90600000000001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-212.59100000000001</v>
      </c>
      <c r="G92" s="83">
        <v>-212.59100000000001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-131.71899999999999</v>
      </c>
      <c r="N92" s="83">
        <v>-131.71899999999999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212.59100000000001</v>
      </c>
      <c r="AF92" s="83">
        <v>131.71899999999999</v>
      </c>
      <c r="AG92" s="83">
        <v>0</v>
      </c>
      <c r="AH92" s="83">
        <v>0</v>
      </c>
      <c r="AI92" s="83">
        <v>344.31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212.59100000000001</v>
      </c>
      <c r="BQ92" s="84">
        <f t="shared" si="47"/>
        <v>131.71899999999999</v>
      </c>
      <c r="BR92" s="84">
        <f t="shared" si="47"/>
        <v>0</v>
      </c>
      <c r="BS92" s="84">
        <f t="shared" si="47"/>
        <v>0</v>
      </c>
      <c r="BT92" s="84">
        <f t="shared" si="48"/>
        <v>-344.31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2125.91</v>
      </c>
      <c r="DA92" s="81">
        <f t="shared" si="57"/>
        <v>1317.19</v>
      </c>
      <c r="DB92" s="81">
        <f t="shared" si="57"/>
        <v>0</v>
      </c>
      <c r="DC92" s="81">
        <f t="shared" si="57"/>
        <v>0</v>
      </c>
      <c r="DD92" s="81">
        <f t="shared" si="58"/>
        <v>3443.1</v>
      </c>
      <c r="DF92" s="82">
        <f t="shared" si="59"/>
        <v>212.59100000000001</v>
      </c>
      <c r="DG92" s="82">
        <f t="shared" si="60"/>
        <v>131.71899999999999</v>
      </c>
      <c r="DH92" s="82">
        <f t="shared" si="61"/>
        <v>0</v>
      </c>
      <c r="DI92" s="82">
        <f t="shared" si="62"/>
        <v>0</v>
      </c>
      <c r="DJ92" s="82">
        <f t="shared" si="63"/>
        <v>-344.31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-215.32</v>
      </c>
      <c r="G93" s="83">
        <v>-215.32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-133.41</v>
      </c>
      <c r="N93" s="83">
        <v>-133.41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215.32</v>
      </c>
      <c r="AF93" s="83">
        <v>133.41</v>
      </c>
      <c r="AG93" s="83">
        <v>0</v>
      </c>
      <c r="AH93" s="83">
        <v>0</v>
      </c>
      <c r="AI93" s="83">
        <v>348.73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215.32</v>
      </c>
      <c r="BQ93" s="84">
        <f t="shared" si="47"/>
        <v>133.41</v>
      </c>
      <c r="BR93" s="84">
        <f t="shared" si="47"/>
        <v>0</v>
      </c>
      <c r="BS93" s="84">
        <f t="shared" si="47"/>
        <v>0</v>
      </c>
      <c r="BT93" s="84">
        <f t="shared" si="48"/>
        <v>-348.73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2153.1999999999998</v>
      </c>
      <c r="DA93" s="81">
        <f t="shared" si="57"/>
        <v>1334.1</v>
      </c>
      <c r="DB93" s="81">
        <f t="shared" si="57"/>
        <v>0</v>
      </c>
      <c r="DC93" s="81">
        <f t="shared" si="57"/>
        <v>0</v>
      </c>
      <c r="DD93" s="81">
        <f t="shared" si="58"/>
        <v>3487.2999999999997</v>
      </c>
      <c r="DF93" s="82">
        <f t="shared" si="59"/>
        <v>215.32</v>
      </c>
      <c r="DG93" s="82">
        <f t="shared" si="60"/>
        <v>133.41</v>
      </c>
      <c r="DH93" s="82">
        <f t="shared" si="61"/>
        <v>0</v>
      </c>
      <c r="DI93" s="82">
        <f t="shared" si="62"/>
        <v>0</v>
      </c>
      <c r="DJ93" s="82">
        <f t="shared" si="63"/>
        <v>-348.73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-215.29499999999999</v>
      </c>
      <c r="G94" s="83">
        <v>-215.29499999999999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-133.39500000000001</v>
      </c>
      <c r="N94" s="83">
        <v>-133.39500000000001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215.29499999999999</v>
      </c>
      <c r="AF94" s="83">
        <v>133.39500000000001</v>
      </c>
      <c r="AG94" s="83">
        <v>0</v>
      </c>
      <c r="AH94" s="83">
        <v>0</v>
      </c>
      <c r="AI94" s="83">
        <v>348.69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215.29499999999999</v>
      </c>
      <c r="BQ94" s="84">
        <f t="shared" si="47"/>
        <v>133.39500000000001</v>
      </c>
      <c r="BR94" s="84">
        <f t="shared" si="47"/>
        <v>0</v>
      </c>
      <c r="BS94" s="84">
        <f t="shared" si="47"/>
        <v>0</v>
      </c>
      <c r="BT94" s="84">
        <f t="shared" si="48"/>
        <v>-348.69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2152.9499999999998</v>
      </c>
      <c r="DA94" s="81">
        <f t="shared" si="57"/>
        <v>1333.95</v>
      </c>
      <c r="DB94" s="81">
        <f t="shared" si="57"/>
        <v>0</v>
      </c>
      <c r="DC94" s="81">
        <f t="shared" si="57"/>
        <v>0</v>
      </c>
      <c r="DD94" s="81">
        <f t="shared" si="58"/>
        <v>3486.8999999999996</v>
      </c>
      <c r="DF94" s="82">
        <f t="shared" si="59"/>
        <v>215.29499999999999</v>
      </c>
      <c r="DG94" s="82">
        <f t="shared" si="60"/>
        <v>133.39500000000001</v>
      </c>
      <c r="DH94" s="82">
        <f t="shared" si="61"/>
        <v>0</v>
      </c>
      <c r="DI94" s="82">
        <f t="shared" si="62"/>
        <v>0</v>
      </c>
      <c r="DJ94" s="82">
        <f t="shared" si="63"/>
        <v>-348.69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-308.46600000000001</v>
      </c>
      <c r="G95" s="83">
        <v>-308.46600000000001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-40</v>
      </c>
      <c r="N95" s="83">
        <v>-40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308.46600000000001</v>
      </c>
      <c r="AF95" s="83">
        <v>40</v>
      </c>
      <c r="AG95" s="83">
        <v>0</v>
      </c>
      <c r="AH95" s="83">
        <v>0</v>
      </c>
      <c r="AI95" s="83">
        <v>348.46600000000001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308.46600000000001</v>
      </c>
      <c r="BQ95" s="84">
        <f t="shared" si="47"/>
        <v>40</v>
      </c>
      <c r="BR95" s="84">
        <f t="shared" si="47"/>
        <v>0</v>
      </c>
      <c r="BS95" s="84">
        <f t="shared" si="47"/>
        <v>0</v>
      </c>
      <c r="BT95" s="84">
        <f t="shared" si="48"/>
        <v>-348.46600000000001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3084.66</v>
      </c>
      <c r="DA95" s="81">
        <f t="shared" si="57"/>
        <v>400</v>
      </c>
      <c r="DB95" s="81">
        <f t="shared" si="57"/>
        <v>0</v>
      </c>
      <c r="DC95" s="81">
        <f t="shared" si="57"/>
        <v>0</v>
      </c>
      <c r="DD95" s="81">
        <f t="shared" si="58"/>
        <v>3484.66</v>
      </c>
      <c r="DF95" s="82">
        <f t="shared" si="59"/>
        <v>308.46600000000001</v>
      </c>
      <c r="DG95" s="82">
        <f t="shared" si="60"/>
        <v>40</v>
      </c>
      <c r="DH95" s="82">
        <f t="shared" si="61"/>
        <v>0</v>
      </c>
      <c r="DI95" s="82">
        <f t="shared" si="62"/>
        <v>0</v>
      </c>
      <c r="DJ95" s="82">
        <f t="shared" si="63"/>
        <v>-348.46600000000001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-320.63600000000002</v>
      </c>
      <c r="G96" s="83">
        <v>-320.63600000000002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-40</v>
      </c>
      <c r="N96" s="83">
        <v>-40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320.63600000000002</v>
      </c>
      <c r="AF96" s="83">
        <v>40</v>
      </c>
      <c r="AG96" s="83">
        <v>0</v>
      </c>
      <c r="AH96" s="83">
        <v>0</v>
      </c>
      <c r="AI96" s="83">
        <v>360.63600000000002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320.63600000000002</v>
      </c>
      <c r="BQ96" s="84">
        <f t="shared" si="47"/>
        <v>40</v>
      </c>
      <c r="BR96" s="84">
        <f t="shared" si="47"/>
        <v>0</v>
      </c>
      <c r="BS96" s="84">
        <f t="shared" si="47"/>
        <v>0</v>
      </c>
      <c r="BT96" s="84">
        <f t="shared" si="48"/>
        <v>-360.63600000000002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3206.36</v>
      </c>
      <c r="DA96" s="81">
        <f t="shared" si="57"/>
        <v>400</v>
      </c>
      <c r="DB96" s="81">
        <f t="shared" si="57"/>
        <v>0</v>
      </c>
      <c r="DC96" s="81">
        <f t="shared" si="57"/>
        <v>0</v>
      </c>
      <c r="DD96" s="81">
        <f t="shared" si="58"/>
        <v>3606.36</v>
      </c>
      <c r="DF96" s="82">
        <f t="shared" si="59"/>
        <v>320.63600000000002</v>
      </c>
      <c r="DG96" s="82">
        <f t="shared" si="60"/>
        <v>40</v>
      </c>
      <c r="DH96" s="82">
        <f t="shared" si="61"/>
        <v>0</v>
      </c>
      <c r="DI96" s="82">
        <f t="shared" si="62"/>
        <v>0</v>
      </c>
      <c r="DJ96" s="82">
        <f t="shared" si="63"/>
        <v>-360.63600000000002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-340.18099999999998</v>
      </c>
      <c r="G97" s="83">
        <v>-340.18099999999998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-30</v>
      </c>
      <c r="N97" s="83">
        <v>-30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340.18099999999998</v>
      </c>
      <c r="AF97" s="83">
        <v>30</v>
      </c>
      <c r="AG97" s="83">
        <v>0</v>
      </c>
      <c r="AH97" s="83">
        <v>0</v>
      </c>
      <c r="AI97" s="83">
        <v>370.18099999999998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340.18099999999998</v>
      </c>
      <c r="BQ97" s="84">
        <f t="shared" si="47"/>
        <v>30</v>
      </c>
      <c r="BR97" s="84">
        <f t="shared" si="47"/>
        <v>0</v>
      </c>
      <c r="BS97" s="84">
        <f t="shared" si="47"/>
        <v>0</v>
      </c>
      <c r="BT97" s="84">
        <f t="shared" si="48"/>
        <v>-370.18099999999998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3401.81</v>
      </c>
      <c r="DA97" s="81">
        <f t="shared" si="57"/>
        <v>300</v>
      </c>
      <c r="DB97" s="81">
        <f t="shared" si="57"/>
        <v>0</v>
      </c>
      <c r="DC97" s="81">
        <f t="shared" si="57"/>
        <v>0</v>
      </c>
      <c r="DD97" s="81">
        <f t="shared" si="58"/>
        <v>3701.81</v>
      </c>
      <c r="DF97" s="82">
        <f t="shared" si="59"/>
        <v>340.18099999999998</v>
      </c>
      <c r="DG97" s="82">
        <f t="shared" si="60"/>
        <v>30</v>
      </c>
      <c r="DH97" s="82">
        <f t="shared" si="61"/>
        <v>0</v>
      </c>
      <c r="DI97" s="82">
        <f t="shared" si="62"/>
        <v>0</v>
      </c>
      <c r="DJ97" s="82">
        <f t="shared" si="63"/>
        <v>-370.18099999999998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-356.53100000000001</v>
      </c>
      <c r="G98" s="83">
        <v>-356.53100000000001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-25</v>
      </c>
      <c r="N98" s="83">
        <v>-25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356.53100000000001</v>
      </c>
      <c r="AF98" s="83">
        <v>25</v>
      </c>
      <c r="AG98" s="83">
        <v>0</v>
      </c>
      <c r="AH98" s="83">
        <v>0</v>
      </c>
      <c r="AI98" s="83">
        <v>381.53100000000001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356.53100000000001</v>
      </c>
      <c r="BQ98" s="84">
        <f t="shared" si="47"/>
        <v>25</v>
      </c>
      <c r="BR98" s="84">
        <f t="shared" si="47"/>
        <v>0</v>
      </c>
      <c r="BS98" s="84">
        <f t="shared" si="47"/>
        <v>0</v>
      </c>
      <c r="BT98" s="84">
        <f t="shared" si="48"/>
        <v>-381.53100000000001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89875.047542000015</v>
      </c>
      <c r="DA98" s="81">
        <f t="shared" si="57"/>
        <v>6302.05</v>
      </c>
      <c r="DB98" s="81">
        <f t="shared" si="57"/>
        <v>0</v>
      </c>
      <c r="DC98" s="81">
        <f t="shared" si="57"/>
        <v>0</v>
      </c>
      <c r="DD98" s="81">
        <f t="shared" si="58"/>
        <v>96177.097542000018</v>
      </c>
      <c r="DF98" s="82">
        <f t="shared" si="59"/>
        <v>356.53100000000001</v>
      </c>
      <c r="DG98" s="82">
        <f t="shared" si="60"/>
        <v>25</v>
      </c>
      <c r="DH98" s="82">
        <f t="shared" si="61"/>
        <v>0</v>
      </c>
      <c r="DI98" s="82">
        <f t="shared" si="62"/>
        <v>0</v>
      </c>
      <c r="DJ98" s="82">
        <f t="shared" si="63"/>
        <v>-381.53100000000001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0.34427599999999997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-0.34427599999999997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2.4013367500000005</v>
      </c>
      <c r="BQ99" s="88">
        <f t="shared" ref="BQ99:BT99" si="68">SUM(BQ3:BQ98)/4000</f>
        <v>0.64547825000000003</v>
      </c>
      <c r="BR99" s="88">
        <f t="shared" si="68"/>
        <v>0</v>
      </c>
      <c r="BS99" s="88">
        <f t="shared" si="68"/>
        <v>0</v>
      </c>
      <c r="BT99" s="88">
        <f t="shared" si="68"/>
        <v>-3.0468150000000001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0.34427599999999997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0.34427599999999997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4.5590801885500003</v>
      </c>
      <c r="DA99" s="90">
        <f t="shared" ref="DA99:DD99" si="73">SUM(DA3:DA98)/40000</f>
        <v>0.79677949999999986</v>
      </c>
      <c r="DB99" s="90">
        <f t="shared" si="73"/>
        <v>0</v>
      </c>
      <c r="DC99" s="90">
        <f t="shared" si="73"/>
        <v>0</v>
      </c>
      <c r="DD99" s="90">
        <f t="shared" si="73"/>
        <v>5.3558596885500007</v>
      </c>
      <c r="DE99" s="87"/>
      <c r="DF99" s="82">
        <f t="shared" si="59"/>
        <v>2.7456127500000003</v>
      </c>
      <c r="DG99" s="82">
        <f t="shared" si="60"/>
        <v>0.30120225000000006</v>
      </c>
      <c r="DH99" s="82">
        <f t="shared" si="61"/>
        <v>0</v>
      </c>
      <c r="DI99" s="82">
        <f t="shared" si="62"/>
        <v>0</v>
      </c>
      <c r="DJ99" s="82">
        <f t="shared" si="63"/>
        <v>-3.0468150000000001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658.34</v>
      </c>
      <c r="I3" s="175">
        <f ca="1">INDIRECT("BRPL_EOD!" &amp; $V$3 &amp; X3)</f>
        <v>491.12</v>
      </c>
      <c r="J3" s="173">
        <f ca="1">INDIRECT("BYPL_EOD!" &amp; $V$3 &amp; X3)</f>
        <v>158.19999999999999</v>
      </c>
      <c r="K3" s="173">
        <f ca="1">INDIRECT("TPDDL_EOD!" &amp; $V$3 &amp; X3)</f>
        <v>9.02</v>
      </c>
      <c r="L3" s="173">
        <f ca="1">INDIRECT("NDMC_EOD!" &amp; $V$3 &amp; X3)</f>
        <v>0</v>
      </c>
      <c r="M3" s="174">
        <f ca="1">SUM(I3:L3)</f>
        <v>658.33999999999992</v>
      </c>
      <c r="N3" s="172">
        <f ca="1">INDIRECT("BRPL_ISGS_exbus!" &amp; $V$3 &amp; X3)</f>
        <v>491.12000000000006</v>
      </c>
      <c r="O3" s="173">
        <f ca="1">INDIRECT("BYPL_ISGS_exbus!" &amp; $V$3 &amp; X3)</f>
        <v>158.20000000000002</v>
      </c>
      <c r="P3" s="173">
        <f ca="1">INDIRECT("TPDDL_ISGS_exbus!" &amp; $V$3 &amp; X3)</f>
        <v>9.0200000000000014</v>
      </c>
      <c r="Q3" s="173">
        <f ca="1">INDIRECT("NDMC_ISGS_exbus!" &amp; $V$3 &amp; X3)</f>
        <v>0</v>
      </c>
      <c r="R3" s="174">
        <f ca="1">SUM(N3:Q3)</f>
        <v>658.34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658.34</v>
      </c>
      <c r="I4" s="180">
        <f t="shared" ref="I4:I67" ca="1" si="5">INDIRECT("BRPL_EOD!" &amp; $V$3 &amp; X4)</f>
        <v>491.12</v>
      </c>
      <c r="J4" s="177">
        <f t="shared" ref="J4:J67" ca="1" si="6">INDIRECT("BYPL_EOD!" &amp; $V$3 &amp; X4)</f>
        <v>158.19999999999999</v>
      </c>
      <c r="K4" s="177">
        <f t="shared" ref="K4:K67" ca="1" si="7">INDIRECT("TPDDL_EOD!" &amp; $V$3 &amp; X4)</f>
        <v>9.02</v>
      </c>
      <c r="L4" s="177">
        <f t="shared" ref="L4:L67" ca="1" si="8">INDIRECT("NDMC_EOD!" &amp; $V$3 &amp; X4)</f>
        <v>0</v>
      </c>
      <c r="M4" s="178">
        <f t="shared" ref="M4:M67" ca="1" si="9">SUM(I4:L4)</f>
        <v>658.33999999999992</v>
      </c>
      <c r="N4" s="176">
        <f t="shared" ref="N4:N67" ca="1" si="10">INDIRECT("BRPL_ISGS_exbus!" &amp; $V$3 &amp; X4)</f>
        <v>491.12000000000006</v>
      </c>
      <c r="O4" s="177">
        <f t="shared" ref="O4:O67" ca="1" si="11">INDIRECT("BYPL_ISGS_exbus!" &amp; $V$3 &amp; X4)</f>
        <v>158.20000000000002</v>
      </c>
      <c r="P4" s="177">
        <f t="shared" ref="P4:P67" ca="1" si="12">INDIRECT("TPDDL_ISGS_exbus!" &amp; $V$3 &amp; X4)</f>
        <v>9.0200000000000014</v>
      </c>
      <c r="Q4" s="177">
        <f t="shared" ref="Q4:Q67" ca="1" si="13">INDIRECT("NDMC_ISGS_exbus!" &amp; $V$3 &amp; X4)</f>
        <v>0</v>
      </c>
      <c r="R4" s="178">
        <f t="shared" ref="R4:R67" ca="1" si="14">SUM(N4:Q4)</f>
        <v>658.34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658.34</v>
      </c>
      <c r="I5" s="180">
        <f t="shared" ca="1" si="5"/>
        <v>491.12</v>
      </c>
      <c r="J5" s="177">
        <f t="shared" ca="1" si="6"/>
        <v>158.19999999999999</v>
      </c>
      <c r="K5" s="177">
        <f t="shared" ca="1" si="7"/>
        <v>9.02</v>
      </c>
      <c r="L5" s="177">
        <f t="shared" ca="1" si="8"/>
        <v>0</v>
      </c>
      <c r="M5" s="178">
        <f t="shared" ca="1" si="9"/>
        <v>658.33999999999992</v>
      </c>
      <c r="N5" s="176">
        <f t="shared" ca="1" si="10"/>
        <v>491.12000000000006</v>
      </c>
      <c r="O5" s="177">
        <f t="shared" ca="1" si="11"/>
        <v>158.20000000000002</v>
      </c>
      <c r="P5" s="177">
        <f t="shared" ca="1" si="12"/>
        <v>9.0200000000000014</v>
      </c>
      <c r="Q5" s="177">
        <f t="shared" ca="1" si="13"/>
        <v>0</v>
      </c>
      <c r="R5" s="178">
        <f t="shared" ca="1" si="14"/>
        <v>658.34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658.34</v>
      </c>
      <c r="I6" s="180">
        <f t="shared" ca="1" si="5"/>
        <v>491.12</v>
      </c>
      <c r="J6" s="177">
        <f t="shared" ca="1" si="6"/>
        <v>158.19999999999999</v>
      </c>
      <c r="K6" s="177">
        <f t="shared" ca="1" si="7"/>
        <v>9.02</v>
      </c>
      <c r="L6" s="177">
        <f t="shared" ca="1" si="8"/>
        <v>0</v>
      </c>
      <c r="M6" s="178">
        <f t="shared" ca="1" si="9"/>
        <v>658.33999999999992</v>
      </c>
      <c r="N6" s="176">
        <f t="shared" ca="1" si="10"/>
        <v>491.12000000000006</v>
      </c>
      <c r="O6" s="177">
        <f t="shared" ca="1" si="11"/>
        <v>158.20000000000002</v>
      </c>
      <c r="P6" s="177">
        <f t="shared" ca="1" si="12"/>
        <v>9.0200000000000014</v>
      </c>
      <c r="Q6" s="177">
        <f t="shared" ca="1" si="13"/>
        <v>0</v>
      </c>
      <c r="R6" s="178">
        <f t="shared" ca="1" si="14"/>
        <v>658.34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642.98</v>
      </c>
      <c r="I7" s="180">
        <f t="shared" ca="1" si="5"/>
        <v>469.46</v>
      </c>
      <c r="J7" s="177">
        <f t="shared" ca="1" si="6"/>
        <v>164.16</v>
      </c>
      <c r="K7" s="177">
        <f t="shared" ca="1" si="7"/>
        <v>9.36</v>
      </c>
      <c r="L7" s="177">
        <f t="shared" ca="1" si="8"/>
        <v>0</v>
      </c>
      <c r="M7" s="178">
        <f t="shared" ca="1" si="9"/>
        <v>642.98</v>
      </c>
      <c r="N7" s="176">
        <f t="shared" ca="1" si="10"/>
        <v>469.46</v>
      </c>
      <c r="O7" s="177">
        <f t="shared" ca="1" si="11"/>
        <v>164.16</v>
      </c>
      <c r="P7" s="177">
        <f t="shared" ca="1" si="12"/>
        <v>9.36</v>
      </c>
      <c r="Q7" s="177">
        <f t="shared" ca="1" si="13"/>
        <v>0</v>
      </c>
      <c r="R7" s="178">
        <f t="shared" ca="1" si="14"/>
        <v>642.98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642.98</v>
      </c>
      <c r="I8" s="180">
        <f t="shared" ca="1" si="5"/>
        <v>469.46</v>
      </c>
      <c r="J8" s="177">
        <f t="shared" ca="1" si="6"/>
        <v>164.16</v>
      </c>
      <c r="K8" s="177">
        <f t="shared" ca="1" si="7"/>
        <v>9.36</v>
      </c>
      <c r="L8" s="177">
        <f t="shared" ca="1" si="8"/>
        <v>0</v>
      </c>
      <c r="M8" s="178">
        <f t="shared" ca="1" si="9"/>
        <v>642.98</v>
      </c>
      <c r="N8" s="176">
        <f t="shared" ca="1" si="10"/>
        <v>469.46</v>
      </c>
      <c r="O8" s="177">
        <f t="shared" ca="1" si="11"/>
        <v>164.16</v>
      </c>
      <c r="P8" s="177">
        <f t="shared" ca="1" si="12"/>
        <v>9.36</v>
      </c>
      <c r="Q8" s="177">
        <f t="shared" ca="1" si="13"/>
        <v>0</v>
      </c>
      <c r="R8" s="178">
        <f t="shared" ca="1" si="14"/>
        <v>642.98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628.29999999999995</v>
      </c>
      <c r="I9" s="180">
        <f t="shared" ca="1" si="5"/>
        <v>454.78</v>
      </c>
      <c r="J9" s="177">
        <f t="shared" ca="1" si="6"/>
        <v>164.16</v>
      </c>
      <c r="K9" s="177">
        <f t="shared" ca="1" si="7"/>
        <v>9.36</v>
      </c>
      <c r="L9" s="177">
        <f t="shared" ca="1" si="8"/>
        <v>0</v>
      </c>
      <c r="M9" s="178">
        <f t="shared" ca="1" si="9"/>
        <v>628.29999999999995</v>
      </c>
      <c r="N9" s="176">
        <f t="shared" ca="1" si="10"/>
        <v>454.78</v>
      </c>
      <c r="O9" s="177">
        <f t="shared" ca="1" si="11"/>
        <v>164.16</v>
      </c>
      <c r="P9" s="177">
        <f t="shared" ca="1" si="12"/>
        <v>9.36</v>
      </c>
      <c r="Q9" s="177">
        <f t="shared" ca="1" si="13"/>
        <v>0</v>
      </c>
      <c r="R9" s="178">
        <f t="shared" ca="1" si="14"/>
        <v>628.29999999999995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628.29999999999995</v>
      </c>
      <c r="I10" s="180">
        <f t="shared" ca="1" si="5"/>
        <v>454.78</v>
      </c>
      <c r="J10" s="177">
        <f t="shared" ca="1" si="6"/>
        <v>164.16</v>
      </c>
      <c r="K10" s="177">
        <f t="shared" ca="1" si="7"/>
        <v>9.36</v>
      </c>
      <c r="L10" s="177">
        <f t="shared" ca="1" si="8"/>
        <v>0</v>
      </c>
      <c r="M10" s="178">
        <f t="shared" ca="1" si="9"/>
        <v>628.29999999999995</v>
      </c>
      <c r="N10" s="176">
        <f t="shared" ca="1" si="10"/>
        <v>454.78</v>
      </c>
      <c r="O10" s="177">
        <f t="shared" ca="1" si="11"/>
        <v>164.16</v>
      </c>
      <c r="P10" s="177">
        <f t="shared" ca="1" si="12"/>
        <v>9.36</v>
      </c>
      <c r="Q10" s="177">
        <f t="shared" ca="1" si="13"/>
        <v>0</v>
      </c>
      <c r="R10" s="178">
        <f t="shared" ca="1" si="14"/>
        <v>628.29999999999995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558.98</v>
      </c>
      <c r="I11" s="180">
        <f t="shared" ca="1" si="5"/>
        <v>386.86</v>
      </c>
      <c r="J11" s="177">
        <f t="shared" ca="1" si="6"/>
        <v>162.84</v>
      </c>
      <c r="K11" s="177">
        <f t="shared" ca="1" si="7"/>
        <v>9.2799999999999994</v>
      </c>
      <c r="L11" s="177">
        <f t="shared" ca="1" si="8"/>
        <v>0</v>
      </c>
      <c r="M11" s="178">
        <f t="shared" ca="1" si="9"/>
        <v>558.98</v>
      </c>
      <c r="N11" s="176">
        <f t="shared" ca="1" si="10"/>
        <v>386.86</v>
      </c>
      <c r="O11" s="177">
        <f t="shared" ca="1" si="11"/>
        <v>162.84</v>
      </c>
      <c r="P11" s="177">
        <f t="shared" ca="1" si="12"/>
        <v>9.2799999999999994</v>
      </c>
      <c r="Q11" s="177">
        <f t="shared" ca="1" si="13"/>
        <v>0</v>
      </c>
      <c r="R11" s="178">
        <f t="shared" ca="1" si="14"/>
        <v>558.98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552.37</v>
      </c>
      <c r="I12" s="180">
        <f t="shared" ca="1" si="5"/>
        <v>382.28</v>
      </c>
      <c r="J12" s="177">
        <f t="shared" ca="1" si="6"/>
        <v>160.91</v>
      </c>
      <c r="K12" s="177">
        <f t="shared" ca="1" si="7"/>
        <v>9.17</v>
      </c>
      <c r="L12" s="177">
        <f t="shared" ca="1" si="8"/>
        <v>0</v>
      </c>
      <c r="M12" s="178">
        <f t="shared" ca="1" si="9"/>
        <v>552.3599999999999</v>
      </c>
      <c r="N12" s="176">
        <f t="shared" ca="1" si="10"/>
        <v>382.28692084872188</v>
      </c>
      <c r="O12" s="177">
        <f t="shared" ca="1" si="11"/>
        <v>160.91291313636037</v>
      </c>
      <c r="P12" s="177">
        <f t="shared" ca="1" si="12"/>
        <v>9.1701660149178092</v>
      </c>
      <c r="Q12" s="177">
        <f t="shared" ca="1" si="13"/>
        <v>0</v>
      </c>
      <c r="R12" s="178">
        <f t="shared" ca="1" si="14"/>
        <v>552.37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552.37</v>
      </c>
      <c r="I13" s="180">
        <f t="shared" ca="1" si="5"/>
        <v>378.85</v>
      </c>
      <c r="J13" s="177">
        <f t="shared" ca="1" si="6"/>
        <v>164.16</v>
      </c>
      <c r="K13" s="177">
        <f t="shared" ca="1" si="7"/>
        <v>9.36</v>
      </c>
      <c r="L13" s="177">
        <f t="shared" ca="1" si="8"/>
        <v>0</v>
      </c>
      <c r="M13" s="178">
        <f t="shared" ca="1" si="9"/>
        <v>552.37</v>
      </c>
      <c r="N13" s="176">
        <f t="shared" ca="1" si="10"/>
        <v>378.85</v>
      </c>
      <c r="O13" s="177">
        <f t="shared" ca="1" si="11"/>
        <v>164.16</v>
      </c>
      <c r="P13" s="177">
        <f t="shared" ca="1" si="12"/>
        <v>9.36</v>
      </c>
      <c r="Q13" s="177">
        <f t="shared" ca="1" si="13"/>
        <v>0</v>
      </c>
      <c r="R13" s="178">
        <f t="shared" ca="1" si="14"/>
        <v>552.37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552.37</v>
      </c>
      <c r="I14" s="180">
        <f t="shared" ca="1" si="5"/>
        <v>378.85</v>
      </c>
      <c r="J14" s="177">
        <f t="shared" ca="1" si="6"/>
        <v>164.16</v>
      </c>
      <c r="K14" s="177">
        <f t="shared" ca="1" si="7"/>
        <v>9.36</v>
      </c>
      <c r="L14" s="177">
        <f t="shared" ca="1" si="8"/>
        <v>0</v>
      </c>
      <c r="M14" s="178">
        <f t="shared" ca="1" si="9"/>
        <v>552.37</v>
      </c>
      <c r="N14" s="176">
        <f t="shared" ca="1" si="10"/>
        <v>378.85</v>
      </c>
      <c r="O14" s="177">
        <f t="shared" ca="1" si="11"/>
        <v>164.16</v>
      </c>
      <c r="P14" s="177">
        <f t="shared" ca="1" si="12"/>
        <v>9.36</v>
      </c>
      <c r="Q14" s="177">
        <f t="shared" ca="1" si="13"/>
        <v>0</v>
      </c>
      <c r="R14" s="178">
        <f t="shared" ca="1" si="14"/>
        <v>552.37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552.39</v>
      </c>
      <c r="I15" s="180">
        <f t="shared" ca="1" si="5"/>
        <v>378.87</v>
      </c>
      <c r="J15" s="177">
        <f t="shared" ca="1" si="6"/>
        <v>164.16</v>
      </c>
      <c r="K15" s="177">
        <f t="shared" ca="1" si="7"/>
        <v>9.36</v>
      </c>
      <c r="L15" s="177">
        <f t="shared" ca="1" si="8"/>
        <v>0</v>
      </c>
      <c r="M15" s="178">
        <f t="shared" ca="1" si="9"/>
        <v>552.39</v>
      </c>
      <c r="N15" s="176">
        <f t="shared" ca="1" si="10"/>
        <v>378.87</v>
      </c>
      <c r="O15" s="177">
        <f t="shared" ca="1" si="11"/>
        <v>164.16</v>
      </c>
      <c r="P15" s="177">
        <f t="shared" ca="1" si="12"/>
        <v>9.36</v>
      </c>
      <c r="Q15" s="177">
        <f t="shared" ca="1" si="13"/>
        <v>0</v>
      </c>
      <c r="R15" s="178">
        <f t="shared" ca="1" si="14"/>
        <v>552.39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552.39</v>
      </c>
      <c r="I16" s="180">
        <f t="shared" ca="1" si="5"/>
        <v>378.87</v>
      </c>
      <c r="J16" s="177">
        <f t="shared" ca="1" si="6"/>
        <v>164.16</v>
      </c>
      <c r="K16" s="177">
        <f t="shared" ca="1" si="7"/>
        <v>9.36</v>
      </c>
      <c r="L16" s="177">
        <f t="shared" ca="1" si="8"/>
        <v>0</v>
      </c>
      <c r="M16" s="178">
        <f t="shared" ca="1" si="9"/>
        <v>552.39</v>
      </c>
      <c r="N16" s="176">
        <f t="shared" ca="1" si="10"/>
        <v>378.87</v>
      </c>
      <c r="O16" s="177">
        <f t="shared" ca="1" si="11"/>
        <v>164.16</v>
      </c>
      <c r="P16" s="177">
        <f t="shared" ca="1" si="12"/>
        <v>9.36</v>
      </c>
      <c r="Q16" s="177">
        <f t="shared" ca="1" si="13"/>
        <v>0</v>
      </c>
      <c r="R16" s="178">
        <f t="shared" ca="1" si="14"/>
        <v>552.39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545.59</v>
      </c>
      <c r="I17" s="180">
        <f t="shared" ca="1" si="5"/>
        <v>378.37</v>
      </c>
      <c r="J17" s="177">
        <f t="shared" ca="1" si="6"/>
        <v>158.19999999999999</v>
      </c>
      <c r="K17" s="177">
        <f t="shared" ca="1" si="7"/>
        <v>9.02</v>
      </c>
      <c r="L17" s="177">
        <f t="shared" ca="1" si="8"/>
        <v>0</v>
      </c>
      <c r="M17" s="178">
        <f t="shared" ca="1" si="9"/>
        <v>545.58999999999992</v>
      </c>
      <c r="N17" s="176">
        <f t="shared" ca="1" si="10"/>
        <v>378.37000000000006</v>
      </c>
      <c r="O17" s="177">
        <f t="shared" ca="1" si="11"/>
        <v>158.20000000000002</v>
      </c>
      <c r="P17" s="177">
        <f t="shared" ca="1" si="12"/>
        <v>9.0200000000000014</v>
      </c>
      <c r="Q17" s="177">
        <f t="shared" ca="1" si="13"/>
        <v>0</v>
      </c>
      <c r="R17" s="178">
        <f t="shared" ca="1" si="14"/>
        <v>545.59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545.59</v>
      </c>
      <c r="I18" s="180">
        <f t="shared" ca="1" si="5"/>
        <v>378.37</v>
      </c>
      <c r="J18" s="177">
        <f t="shared" ca="1" si="6"/>
        <v>158.19999999999999</v>
      </c>
      <c r="K18" s="177">
        <f t="shared" ca="1" si="7"/>
        <v>9.02</v>
      </c>
      <c r="L18" s="177">
        <f t="shared" ca="1" si="8"/>
        <v>0</v>
      </c>
      <c r="M18" s="178">
        <f t="shared" ca="1" si="9"/>
        <v>545.58999999999992</v>
      </c>
      <c r="N18" s="176">
        <f t="shared" ca="1" si="10"/>
        <v>378.37000000000006</v>
      </c>
      <c r="O18" s="177">
        <f t="shared" ca="1" si="11"/>
        <v>158.20000000000002</v>
      </c>
      <c r="P18" s="177">
        <f t="shared" ca="1" si="12"/>
        <v>9.0200000000000014</v>
      </c>
      <c r="Q18" s="177">
        <f t="shared" ca="1" si="13"/>
        <v>0</v>
      </c>
      <c r="R18" s="178">
        <f t="shared" ca="1" si="14"/>
        <v>545.59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541.53</v>
      </c>
      <c r="I19" s="180">
        <f t="shared" ca="1" si="5"/>
        <v>402.51</v>
      </c>
      <c r="J19" s="177">
        <f t="shared" ca="1" si="6"/>
        <v>129.66</v>
      </c>
      <c r="K19" s="177">
        <f t="shared" ca="1" si="7"/>
        <v>9.36</v>
      </c>
      <c r="L19" s="177">
        <f t="shared" ca="1" si="8"/>
        <v>0</v>
      </c>
      <c r="M19" s="178">
        <f t="shared" ca="1" si="9"/>
        <v>541.53</v>
      </c>
      <c r="N19" s="176">
        <f t="shared" ca="1" si="10"/>
        <v>402.51</v>
      </c>
      <c r="O19" s="177">
        <f t="shared" ca="1" si="11"/>
        <v>129.66</v>
      </c>
      <c r="P19" s="177">
        <f t="shared" ca="1" si="12"/>
        <v>9.36</v>
      </c>
      <c r="Q19" s="177">
        <f t="shared" ca="1" si="13"/>
        <v>0</v>
      </c>
      <c r="R19" s="178">
        <f t="shared" ca="1" si="14"/>
        <v>541.53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541.64</v>
      </c>
      <c r="I20" s="180">
        <f t="shared" ca="1" si="5"/>
        <v>402.6</v>
      </c>
      <c r="J20" s="177">
        <f t="shared" ca="1" si="6"/>
        <v>129.68</v>
      </c>
      <c r="K20" s="177">
        <f t="shared" ca="1" si="7"/>
        <v>9.36</v>
      </c>
      <c r="L20" s="177">
        <f t="shared" ca="1" si="8"/>
        <v>0</v>
      </c>
      <c r="M20" s="178">
        <f t="shared" ca="1" si="9"/>
        <v>541.64</v>
      </c>
      <c r="N20" s="176">
        <f t="shared" ca="1" si="10"/>
        <v>402.6</v>
      </c>
      <c r="O20" s="177">
        <f t="shared" ca="1" si="11"/>
        <v>129.68</v>
      </c>
      <c r="P20" s="177">
        <f t="shared" ca="1" si="12"/>
        <v>9.36</v>
      </c>
      <c r="Q20" s="177">
        <f t="shared" ca="1" si="13"/>
        <v>0</v>
      </c>
      <c r="R20" s="178">
        <f t="shared" ca="1" si="14"/>
        <v>541.64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541.61</v>
      </c>
      <c r="I21" s="180">
        <f t="shared" ca="1" si="5"/>
        <v>402.57</v>
      </c>
      <c r="J21" s="177">
        <f t="shared" ca="1" si="6"/>
        <v>129.68</v>
      </c>
      <c r="K21" s="177">
        <f t="shared" ca="1" si="7"/>
        <v>9.36</v>
      </c>
      <c r="L21" s="177">
        <f t="shared" ca="1" si="8"/>
        <v>0</v>
      </c>
      <c r="M21" s="178">
        <f t="shared" ca="1" si="9"/>
        <v>541.61</v>
      </c>
      <c r="N21" s="176">
        <f t="shared" ca="1" si="10"/>
        <v>402.57</v>
      </c>
      <c r="O21" s="177">
        <f t="shared" ca="1" si="11"/>
        <v>129.68</v>
      </c>
      <c r="P21" s="177">
        <f t="shared" ca="1" si="12"/>
        <v>9.36</v>
      </c>
      <c r="Q21" s="177">
        <f t="shared" ca="1" si="13"/>
        <v>0</v>
      </c>
      <c r="R21" s="178">
        <f t="shared" ca="1" si="14"/>
        <v>541.61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541.61</v>
      </c>
      <c r="I22" s="180">
        <f t="shared" ca="1" si="5"/>
        <v>402.57</v>
      </c>
      <c r="J22" s="177">
        <f t="shared" ca="1" si="6"/>
        <v>129.68</v>
      </c>
      <c r="K22" s="177">
        <f t="shared" ca="1" si="7"/>
        <v>9.36</v>
      </c>
      <c r="L22" s="177">
        <f t="shared" ca="1" si="8"/>
        <v>0</v>
      </c>
      <c r="M22" s="178">
        <f t="shared" ca="1" si="9"/>
        <v>541.61</v>
      </c>
      <c r="N22" s="176">
        <f t="shared" ca="1" si="10"/>
        <v>402.57</v>
      </c>
      <c r="O22" s="177">
        <f t="shared" ca="1" si="11"/>
        <v>129.68</v>
      </c>
      <c r="P22" s="177">
        <f t="shared" ca="1" si="12"/>
        <v>9.36</v>
      </c>
      <c r="Q22" s="177">
        <f t="shared" ca="1" si="13"/>
        <v>0</v>
      </c>
      <c r="R22" s="178">
        <f t="shared" ca="1" si="14"/>
        <v>541.61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541.61</v>
      </c>
      <c r="I23" s="180">
        <f t="shared" ca="1" si="5"/>
        <v>402.57</v>
      </c>
      <c r="J23" s="177">
        <f t="shared" ca="1" si="6"/>
        <v>129.68</v>
      </c>
      <c r="K23" s="177">
        <f t="shared" ca="1" si="7"/>
        <v>9.36</v>
      </c>
      <c r="L23" s="177">
        <f t="shared" ca="1" si="8"/>
        <v>0</v>
      </c>
      <c r="M23" s="178">
        <f t="shared" ca="1" si="9"/>
        <v>541.61</v>
      </c>
      <c r="N23" s="176">
        <f t="shared" ca="1" si="10"/>
        <v>402.57</v>
      </c>
      <c r="O23" s="177">
        <f t="shared" ca="1" si="11"/>
        <v>129.68</v>
      </c>
      <c r="P23" s="177">
        <f t="shared" ca="1" si="12"/>
        <v>9.36</v>
      </c>
      <c r="Q23" s="177">
        <f t="shared" ca="1" si="13"/>
        <v>0</v>
      </c>
      <c r="R23" s="178">
        <f t="shared" ca="1" si="14"/>
        <v>541.61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535.95000000000005</v>
      </c>
      <c r="I24" s="180">
        <f t="shared" ca="1" si="5"/>
        <v>398.29</v>
      </c>
      <c r="J24" s="177">
        <f t="shared" ca="1" si="6"/>
        <v>128.30000000000001</v>
      </c>
      <c r="K24" s="177">
        <f t="shared" ca="1" si="7"/>
        <v>9.36</v>
      </c>
      <c r="L24" s="177">
        <f t="shared" ca="1" si="8"/>
        <v>0</v>
      </c>
      <c r="M24" s="178">
        <f t="shared" ca="1" si="9"/>
        <v>535.95000000000005</v>
      </c>
      <c r="N24" s="176">
        <f t="shared" ca="1" si="10"/>
        <v>398.29</v>
      </c>
      <c r="O24" s="177">
        <f t="shared" ca="1" si="11"/>
        <v>128.30000000000001</v>
      </c>
      <c r="P24" s="177">
        <f t="shared" ca="1" si="12"/>
        <v>9.36</v>
      </c>
      <c r="Q24" s="177">
        <f t="shared" ca="1" si="13"/>
        <v>0</v>
      </c>
      <c r="R24" s="178">
        <f t="shared" ca="1" si="14"/>
        <v>535.95000000000005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535.99</v>
      </c>
      <c r="I25" s="180">
        <f t="shared" ca="1" si="5"/>
        <v>398.32</v>
      </c>
      <c r="J25" s="177">
        <f t="shared" ca="1" si="6"/>
        <v>128.31</v>
      </c>
      <c r="K25" s="177">
        <f t="shared" ca="1" si="7"/>
        <v>9.36</v>
      </c>
      <c r="L25" s="177">
        <f t="shared" ca="1" si="8"/>
        <v>0</v>
      </c>
      <c r="M25" s="178">
        <f t="shared" ca="1" si="9"/>
        <v>535.99</v>
      </c>
      <c r="N25" s="176">
        <f t="shared" ca="1" si="10"/>
        <v>398.32</v>
      </c>
      <c r="O25" s="177">
        <f t="shared" ca="1" si="11"/>
        <v>128.31</v>
      </c>
      <c r="P25" s="177">
        <f t="shared" ca="1" si="12"/>
        <v>9.36</v>
      </c>
      <c r="Q25" s="177">
        <f t="shared" ca="1" si="13"/>
        <v>0</v>
      </c>
      <c r="R25" s="178">
        <f t="shared" ca="1" si="14"/>
        <v>535.99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535.99</v>
      </c>
      <c r="I26" s="180">
        <f t="shared" ca="1" si="5"/>
        <v>398.32</v>
      </c>
      <c r="J26" s="177">
        <f t="shared" ca="1" si="6"/>
        <v>128.31</v>
      </c>
      <c r="K26" s="177">
        <f t="shared" ca="1" si="7"/>
        <v>9.36</v>
      </c>
      <c r="L26" s="177">
        <f t="shared" ca="1" si="8"/>
        <v>0</v>
      </c>
      <c r="M26" s="178">
        <f t="shared" ca="1" si="9"/>
        <v>535.99</v>
      </c>
      <c r="N26" s="176">
        <f t="shared" ca="1" si="10"/>
        <v>398.32</v>
      </c>
      <c r="O26" s="177">
        <f t="shared" ca="1" si="11"/>
        <v>128.31</v>
      </c>
      <c r="P26" s="177">
        <f t="shared" ca="1" si="12"/>
        <v>9.36</v>
      </c>
      <c r="Q26" s="177">
        <f t="shared" ca="1" si="13"/>
        <v>0</v>
      </c>
      <c r="R26" s="178">
        <f t="shared" ca="1" si="14"/>
        <v>535.99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481.45</v>
      </c>
      <c r="I27" s="180">
        <f t="shared" ca="1" si="5"/>
        <v>357.07</v>
      </c>
      <c r="J27" s="177">
        <f t="shared" ca="1" si="6"/>
        <v>115.02</v>
      </c>
      <c r="K27" s="177">
        <f t="shared" ca="1" si="7"/>
        <v>9.36</v>
      </c>
      <c r="L27" s="177">
        <f t="shared" ca="1" si="8"/>
        <v>0</v>
      </c>
      <c r="M27" s="178">
        <f t="shared" ca="1" si="9"/>
        <v>481.45</v>
      </c>
      <c r="N27" s="176">
        <f t="shared" ca="1" si="10"/>
        <v>357.07</v>
      </c>
      <c r="O27" s="177">
        <f t="shared" ca="1" si="11"/>
        <v>115.02</v>
      </c>
      <c r="P27" s="177">
        <f t="shared" ca="1" si="12"/>
        <v>9.36</v>
      </c>
      <c r="Q27" s="177">
        <f t="shared" ca="1" si="13"/>
        <v>0</v>
      </c>
      <c r="R27" s="178">
        <f t="shared" ca="1" si="14"/>
        <v>481.45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450.28</v>
      </c>
      <c r="I28" s="180">
        <f t="shared" ca="1" si="5"/>
        <v>333.5</v>
      </c>
      <c r="J28" s="177">
        <f t="shared" ca="1" si="6"/>
        <v>107.43</v>
      </c>
      <c r="K28" s="177">
        <f t="shared" ca="1" si="7"/>
        <v>9.36</v>
      </c>
      <c r="L28" s="177">
        <f t="shared" ca="1" si="8"/>
        <v>0</v>
      </c>
      <c r="M28" s="178">
        <f t="shared" ca="1" si="9"/>
        <v>450.29</v>
      </c>
      <c r="N28" s="176">
        <f t="shared" ca="1" si="10"/>
        <v>333.49259366186232</v>
      </c>
      <c r="O28" s="177">
        <f t="shared" ca="1" si="11"/>
        <v>107.42761420417952</v>
      </c>
      <c r="P28" s="177">
        <f t="shared" ca="1" si="12"/>
        <v>9.3597921339581145</v>
      </c>
      <c r="Q28" s="177">
        <f t="shared" ca="1" si="13"/>
        <v>0</v>
      </c>
      <c r="R28" s="178">
        <f t="shared" ca="1" si="14"/>
        <v>450.28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437.06</v>
      </c>
      <c r="I29" s="180">
        <f t="shared" ca="1" si="5"/>
        <v>269.83999999999997</v>
      </c>
      <c r="J29" s="177">
        <f t="shared" ca="1" si="6"/>
        <v>158.19999999999999</v>
      </c>
      <c r="K29" s="177">
        <f t="shared" ca="1" si="7"/>
        <v>9.02</v>
      </c>
      <c r="L29" s="177">
        <f t="shared" ca="1" si="8"/>
        <v>0</v>
      </c>
      <c r="M29" s="178">
        <f t="shared" ca="1" si="9"/>
        <v>437.05999999999995</v>
      </c>
      <c r="N29" s="176">
        <f t="shared" ca="1" si="10"/>
        <v>269.84000000000003</v>
      </c>
      <c r="O29" s="177">
        <f t="shared" ca="1" si="11"/>
        <v>158.20000000000002</v>
      </c>
      <c r="P29" s="177">
        <f t="shared" ca="1" si="12"/>
        <v>9.0200000000000014</v>
      </c>
      <c r="Q29" s="177">
        <f t="shared" ca="1" si="13"/>
        <v>0</v>
      </c>
      <c r="R29" s="178">
        <f t="shared" ca="1" si="14"/>
        <v>437.06000000000006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437.06</v>
      </c>
      <c r="I30" s="180">
        <f t="shared" ca="1" si="5"/>
        <v>269.83999999999997</v>
      </c>
      <c r="J30" s="177">
        <f t="shared" ca="1" si="6"/>
        <v>158.19999999999999</v>
      </c>
      <c r="K30" s="177">
        <f t="shared" ca="1" si="7"/>
        <v>9.02</v>
      </c>
      <c r="L30" s="177">
        <f t="shared" ca="1" si="8"/>
        <v>0</v>
      </c>
      <c r="M30" s="178">
        <f t="shared" ca="1" si="9"/>
        <v>437.05999999999995</v>
      </c>
      <c r="N30" s="176">
        <f t="shared" ca="1" si="10"/>
        <v>269.84000000000003</v>
      </c>
      <c r="O30" s="177">
        <f t="shared" ca="1" si="11"/>
        <v>158.20000000000002</v>
      </c>
      <c r="P30" s="177">
        <f t="shared" ca="1" si="12"/>
        <v>9.0200000000000014</v>
      </c>
      <c r="Q30" s="177">
        <f t="shared" ca="1" si="13"/>
        <v>0</v>
      </c>
      <c r="R30" s="178">
        <f t="shared" ca="1" si="14"/>
        <v>437.06000000000006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437.06</v>
      </c>
      <c r="I31" s="180">
        <f t="shared" ca="1" si="5"/>
        <v>269.83999999999997</v>
      </c>
      <c r="J31" s="177">
        <f t="shared" ca="1" si="6"/>
        <v>158.19999999999999</v>
      </c>
      <c r="K31" s="177">
        <f t="shared" ca="1" si="7"/>
        <v>9.02</v>
      </c>
      <c r="L31" s="177">
        <f t="shared" ca="1" si="8"/>
        <v>0</v>
      </c>
      <c r="M31" s="178">
        <f t="shared" ca="1" si="9"/>
        <v>437.05999999999995</v>
      </c>
      <c r="N31" s="176">
        <f t="shared" ca="1" si="10"/>
        <v>269.84000000000003</v>
      </c>
      <c r="O31" s="177">
        <f t="shared" ca="1" si="11"/>
        <v>158.20000000000002</v>
      </c>
      <c r="P31" s="177">
        <f t="shared" ca="1" si="12"/>
        <v>9.0200000000000014</v>
      </c>
      <c r="Q31" s="177">
        <f t="shared" ca="1" si="13"/>
        <v>0</v>
      </c>
      <c r="R31" s="178">
        <f t="shared" ca="1" si="14"/>
        <v>437.06000000000006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432.86</v>
      </c>
      <c r="I32" s="180">
        <f t="shared" ca="1" si="5"/>
        <v>269.83999999999997</v>
      </c>
      <c r="J32" s="177">
        <f t="shared" ca="1" si="6"/>
        <v>158.19999999999999</v>
      </c>
      <c r="K32" s="177">
        <f t="shared" ca="1" si="7"/>
        <v>4.82</v>
      </c>
      <c r="L32" s="177">
        <f t="shared" ca="1" si="8"/>
        <v>0</v>
      </c>
      <c r="M32" s="178">
        <f t="shared" ca="1" si="9"/>
        <v>432.85999999999996</v>
      </c>
      <c r="N32" s="176">
        <f t="shared" ca="1" si="10"/>
        <v>269.84000000000003</v>
      </c>
      <c r="O32" s="177">
        <f t="shared" ca="1" si="11"/>
        <v>158.20000000000002</v>
      </c>
      <c r="P32" s="177">
        <f t="shared" ca="1" si="12"/>
        <v>4.8200000000000012</v>
      </c>
      <c r="Q32" s="177">
        <f t="shared" ca="1" si="13"/>
        <v>0</v>
      </c>
      <c r="R32" s="178">
        <f t="shared" ca="1" si="14"/>
        <v>432.86000000000007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417.59</v>
      </c>
      <c r="I33" s="180">
        <f t="shared" ca="1" si="5"/>
        <v>311.52</v>
      </c>
      <c r="J33" s="177">
        <f t="shared" ca="1" si="6"/>
        <v>100.35</v>
      </c>
      <c r="K33" s="177">
        <f t="shared" ca="1" si="7"/>
        <v>5.72</v>
      </c>
      <c r="L33" s="177">
        <f t="shared" ca="1" si="8"/>
        <v>0</v>
      </c>
      <c r="M33" s="178">
        <f t="shared" ca="1" si="9"/>
        <v>417.59000000000003</v>
      </c>
      <c r="N33" s="176">
        <f t="shared" ca="1" si="10"/>
        <v>311.51999999999992</v>
      </c>
      <c r="O33" s="177">
        <f t="shared" ca="1" si="11"/>
        <v>100.34999999999998</v>
      </c>
      <c r="P33" s="177">
        <f t="shared" ca="1" si="12"/>
        <v>5.7199999999999989</v>
      </c>
      <c r="Q33" s="177">
        <f t="shared" ca="1" si="13"/>
        <v>0</v>
      </c>
      <c r="R33" s="178">
        <f t="shared" ca="1" si="14"/>
        <v>417.58999999999992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446.62</v>
      </c>
      <c r="I34" s="180">
        <f t="shared" ca="1" si="5"/>
        <v>333.18</v>
      </c>
      <c r="J34" s="177">
        <f t="shared" ca="1" si="6"/>
        <v>107.32</v>
      </c>
      <c r="K34" s="177">
        <f t="shared" ca="1" si="7"/>
        <v>6.12</v>
      </c>
      <c r="L34" s="177">
        <f t="shared" ca="1" si="8"/>
        <v>0</v>
      </c>
      <c r="M34" s="178">
        <f t="shared" ca="1" si="9"/>
        <v>446.62</v>
      </c>
      <c r="N34" s="176">
        <f t="shared" ca="1" si="10"/>
        <v>333.18</v>
      </c>
      <c r="O34" s="177">
        <f t="shared" ca="1" si="11"/>
        <v>107.32</v>
      </c>
      <c r="P34" s="177">
        <f t="shared" ca="1" si="12"/>
        <v>6.12</v>
      </c>
      <c r="Q34" s="177">
        <f t="shared" ca="1" si="13"/>
        <v>0</v>
      </c>
      <c r="R34" s="178">
        <f t="shared" ca="1" si="14"/>
        <v>446.62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410.86</v>
      </c>
      <c r="I35" s="180">
        <f t="shared" ca="1" si="5"/>
        <v>306.5</v>
      </c>
      <c r="J35" s="177">
        <f t="shared" ca="1" si="6"/>
        <v>98.73</v>
      </c>
      <c r="K35" s="177">
        <f t="shared" ca="1" si="7"/>
        <v>5.63</v>
      </c>
      <c r="L35" s="177">
        <f t="shared" ca="1" si="8"/>
        <v>0</v>
      </c>
      <c r="M35" s="178">
        <f t="shared" ca="1" si="9"/>
        <v>410.86</v>
      </c>
      <c r="N35" s="176">
        <f t="shared" ca="1" si="10"/>
        <v>306.5</v>
      </c>
      <c r="O35" s="177">
        <f t="shared" ca="1" si="11"/>
        <v>98.73</v>
      </c>
      <c r="P35" s="177">
        <f t="shared" ca="1" si="12"/>
        <v>5.63</v>
      </c>
      <c r="Q35" s="177">
        <f t="shared" ca="1" si="13"/>
        <v>0</v>
      </c>
      <c r="R35" s="178">
        <f t="shared" ca="1" si="14"/>
        <v>410.86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362.35</v>
      </c>
      <c r="I36" s="180">
        <f t="shared" ca="1" si="5"/>
        <v>269.83999999999997</v>
      </c>
      <c r="J36" s="177">
        <f t="shared" ca="1" si="6"/>
        <v>87.7</v>
      </c>
      <c r="K36" s="177">
        <f t="shared" ca="1" si="7"/>
        <v>4.82</v>
      </c>
      <c r="L36" s="177">
        <f t="shared" ca="1" si="8"/>
        <v>0</v>
      </c>
      <c r="M36" s="178">
        <f t="shared" ca="1" si="9"/>
        <v>362.35999999999996</v>
      </c>
      <c r="N36" s="176">
        <f t="shared" ca="1" si="10"/>
        <v>269.83255326194944</v>
      </c>
      <c r="O36" s="177">
        <f t="shared" ca="1" si="11"/>
        <v>87.697579754939852</v>
      </c>
      <c r="P36" s="177">
        <f t="shared" ca="1" si="12"/>
        <v>4.8198669831107201</v>
      </c>
      <c r="Q36" s="177">
        <f t="shared" ca="1" si="13"/>
        <v>0</v>
      </c>
      <c r="R36" s="178">
        <f t="shared" ca="1" si="14"/>
        <v>362.35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362.35</v>
      </c>
      <c r="I37" s="180">
        <f t="shared" ca="1" si="5"/>
        <v>269.83999999999997</v>
      </c>
      <c r="J37" s="177">
        <f t="shared" ca="1" si="6"/>
        <v>87.7</v>
      </c>
      <c r="K37" s="177">
        <f t="shared" ca="1" si="7"/>
        <v>4.82</v>
      </c>
      <c r="L37" s="177">
        <f t="shared" ca="1" si="8"/>
        <v>0</v>
      </c>
      <c r="M37" s="178">
        <f t="shared" ca="1" si="9"/>
        <v>362.35999999999996</v>
      </c>
      <c r="N37" s="176">
        <f t="shared" ca="1" si="10"/>
        <v>269.83255326194944</v>
      </c>
      <c r="O37" s="177">
        <f t="shared" ca="1" si="11"/>
        <v>87.697579754939852</v>
      </c>
      <c r="P37" s="177">
        <f t="shared" ca="1" si="12"/>
        <v>4.8198669831107201</v>
      </c>
      <c r="Q37" s="177">
        <f t="shared" ca="1" si="13"/>
        <v>0</v>
      </c>
      <c r="R37" s="178">
        <f t="shared" ca="1" si="14"/>
        <v>362.35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362.35</v>
      </c>
      <c r="I38" s="180">
        <f t="shared" ca="1" si="5"/>
        <v>269.83999999999997</v>
      </c>
      <c r="J38" s="177">
        <f t="shared" ca="1" si="6"/>
        <v>87.7</v>
      </c>
      <c r="K38" s="177">
        <f t="shared" ca="1" si="7"/>
        <v>4.82</v>
      </c>
      <c r="L38" s="177">
        <f t="shared" ca="1" si="8"/>
        <v>0</v>
      </c>
      <c r="M38" s="178">
        <f t="shared" ca="1" si="9"/>
        <v>362.35999999999996</v>
      </c>
      <c r="N38" s="176">
        <f t="shared" ca="1" si="10"/>
        <v>269.83255326194944</v>
      </c>
      <c r="O38" s="177">
        <f t="shared" ca="1" si="11"/>
        <v>87.697579754939852</v>
      </c>
      <c r="P38" s="177">
        <f t="shared" ca="1" si="12"/>
        <v>4.8198669831107201</v>
      </c>
      <c r="Q38" s="177">
        <f t="shared" ca="1" si="13"/>
        <v>0</v>
      </c>
      <c r="R38" s="178">
        <f t="shared" ca="1" si="14"/>
        <v>362.35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362.35</v>
      </c>
      <c r="I39" s="180">
        <f t="shared" ca="1" si="5"/>
        <v>269.83999999999997</v>
      </c>
      <c r="J39" s="177">
        <f t="shared" ca="1" si="6"/>
        <v>87.7</v>
      </c>
      <c r="K39" s="177">
        <f t="shared" ca="1" si="7"/>
        <v>4.82</v>
      </c>
      <c r="L39" s="177">
        <f t="shared" ca="1" si="8"/>
        <v>0</v>
      </c>
      <c r="M39" s="178">
        <f t="shared" ca="1" si="9"/>
        <v>362.35999999999996</v>
      </c>
      <c r="N39" s="176">
        <f t="shared" ca="1" si="10"/>
        <v>269.83255326194944</v>
      </c>
      <c r="O39" s="177">
        <f t="shared" ca="1" si="11"/>
        <v>87.697579754939852</v>
      </c>
      <c r="P39" s="177">
        <f t="shared" ca="1" si="12"/>
        <v>4.8198669831107201</v>
      </c>
      <c r="Q39" s="177">
        <f t="shared" ca="1" si="13"/>
        <v>0</v>
      </c>
      <c r="R39" s="178">
        <f t="shared" ca="1" si="14"/>
        <v>362.35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362.35</v>
      </c>
      <c r="I40" s="180">
        <f t="shared" ca="1" si="5"/>
        <v>269.83999999999997</v>
      </c>
      <c r="J40" s="177">
        <f t="shared" ca="1" si="6"/>
        <v>87.7</v>
      </c>
      <c r="K40" s="177">
        <f t="shared" ca="1" si="7"/>
        <v>4.82</v>
      </c>
      <c r="L40" s="177">
        <f t="shared" ca="1" si="8"/>
        <v>0</v>
      </c>
      <c r="M40" s="178">
        <f t="shared" ca="1" si="9"/>
        <v>362.35999999999996</v>
      </c>
      <c r="N40" s="176">
        <f t="shared" ca="1" si="10"/>
        <v>269.83255326194944</v>
      </c>
      <c r="O40" s="177">
        <f t="shared" ca="1" si="11"/>
        <v>87.697579754939852</v>
      </c>
      <c r="P40" s="177">
        <f t="shared" ca="1" si="12"/>
        <v>4.8198669831107201</v>
      </c>
      <c r="Q40" s="177">
        <f t="shared" ca="1" si="13"/>
        <v>0</v>
      </c>
      <c r="R40" s="178">
        <f t="shared" ca="1" si="14"/>
        <v>362.35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362.35</v>
      </c>
      <c r="I41" s="180">
        <f t="shared" ca="1" si="5"/>
        <v>269.83999999999997</v>
      </c>
      <c r="J41" s="177">
        <f t="shared" ca="1" si="6"/>
        <v>87.7</v>
      </c>
      <c r="K41" s="177">
        <f t="shared" ca="1" si="7"/>
        <v>4.82</v>
      </c>
      <c r="L41" s="177">
        <f t="shared" ca="1" si="8"/>
        <v>0</v>
      </c>
      <c r="M41" s="178">
        <f t="shared" ca="1" si="9"/>
        <v>362.35999999999996</v>
      </c>
      <c r="N41" s="176">
        <f t="shared" ca="1" si="10"/>
        <v>269.83255326194944</v>
      </c>
      <c r="O41" s="177">
        <f t="shared" ca="1" si="11"/>
        <v>87.697579754939852</v>
      </c>
      <c r="P41" s="177">
        <f t="shared" ca="1" si="12"/>
        <v>4.8198669831107201</v>
      </c>
      <c r="Q41" s="177">
        <f t="shared" ca="1" si="13"/>
        <v>0</v>
      </c>
      <c r="R41" s="178">
        <f t="shared" ca="1" si="14"/>
        <v>362.35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362.35</v>
      </c>
      <c r="I42" s="180">
        <f t="shared" ca="1" si="5"/>
        <v>269.83999999999997</v>
      </c>
      <c r="J42" s="177">
        <f t="shared" ca="1" si="6"/>
        <v>87.7</v>
      </c>
      <c r="K42" s="177">
        <f t="shared" ca="1" si="7"/>
        <v>4.82</v>
      </c>
      <c r="L42" s="177">
        <f t="shared" ca="1" si="8"/>
        <v>0</v>
      </c>
      <c r="M42" s="178">
        <f t="shared" ca="1" si="9"/>
        <v>362.35999999999996</v>
      </c>
      <c r="N42" s="176">
        <f t="shared" ca="1" si="10"/>
        <v>269.83255326194944</v>
      </c>
      <c r="O42" s="177">
        <f t="shared" ca="1" si="11"/>
        <v>87.697579754939852</v>
      </c>
      <c r="P42" s="177">
        <f t="shared" ca="1" si="12"/>
        <v>4.8198669831107201</v>
      </c>
      <c r="Q42" s="177">
        <f t="shared" ca="1" si="13"/>
        <v>0</v>
      </c>
      <c r="R42" s="178">
        <f t="shared" ca="1" si="14"/>
        <v>362.35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362.35</v>
      </c>
      <c r="I43" s="180">
        <f t="shared" ca="1" si="5"/>
        <v>269.83999999999997</v>
      </c>
      <c r="J43" s="177">
        <f t="shared" ca="1" si="6"/>
        <v>87.7</v>
      </c>
      <c r="K43" s="177">
        <f t="shared" ca="1" si="7"/>
        <v>4.82</v>
      </c>
      <c r="L43" s="177">
        <f t="shared" ca="1" si="8"/>
        <v>0</v>
      </c>
      <c r="M43" s="178">
        <f t="shared" ca="1" si="9"/>
        <v>362.35999999999996</v>
      </c>
      <c r="N43" s="176">
        <f t="shared" ca="1" si="10"/>
        <v>269.83255326194944</v>
      </c>
      <c r="O43" s="177">
        <f t="shared" ca="1" si="11"/>
        <v>87.697579754939852</v>
      </c>
      <c r="P43" s="177">
        <f t="shared" ca="1" si="12"/>
        <v>4.8198669831107201</v>
      </c>
      <c r="Q43" s="177">
        <f t="shared" ca="1" si="13"/>
        <v>0</v>
      </c>
      <c r="R43" s="178">
        <f t="shared" ca="1" si="14"/>
        <v>362.35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362.35</v>
      </c>
      <c r="I44" s="180">
        <f t="shared" ca="1" si="5"/>
        <v>269.83999999999997</v>
      </c>
      <c r="J44" s="177">
        <f t="shared" ca="1" si="6"/>
        <v>87.7</v>
      </c>
      <c r="K44" s="177">
        <f t="shared" ca="1" si="7"/>
        <v>4.82</v>
      </c>
      <c r="L44" s="177">
        <f t="shared" ca="1" si="8"/>
        <v>0</v>
      </c>
      <c r="M44" s="178">
        <f t="shared" ca="1" si="9"/>
        <v>362.35999999999996</v>
      </c>
      <c r="N44" s="176">
        <f t="shared" ca="1" si="10"/>
        <v>269.83255326194944</v>
      </c>
      <c r="O44" s="177">
        <f t="shared" ca="1" si="11"/>
        <v>87.697579754939852</v>
      </c>
      <c r="P44" s="177">
        <f t="shared" ca="1" si="12"/>
        <v>4.8198669831107201</v>
      </c>
      <c r="Q44" s="177">
        <f t="shared" ca="1" si="13"/>
        <v>0</v>
      </c>
      <c r="R44" s="178">
        <f t="shared" ca="1" si="14"/>
        <v>362.35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362.35</v>
      </c>
      <c r="I45" s="180">
        <f t="shared" ca="1" si="5"/>
        <v>269.83999999999997</v>
      </c>
      <c r="J45" s="177">
        <f t="shared" ca="1" si="6"/>
        <v>87.7</v>
      </c>
      <c r="K45" s="177">
        <f t="shared" ca="1" si="7"/>
        <v>4.82</v>
      </c>
      <c r="L45" s="177">
        <f t="shared" ca="1" si="8"/>
        <v>0</v>
      </c>
      <c r="M45" s="178">
        <f t="shared" ca="1" si="9"/>
        <v>362.35999999999996</v>
      </c>
      <c r="N45" s="176">
        <f t="shared" ca="1" si="10"/>
        <v>269.83255326194944</v>
      </c>
      <c r="O45" s="177">
        <f t="shared" ca="1" si="11"/>
        <v>87.697579754939852</v>
      </c>
      <c r="P45" s="177">
        <f t="shared" ca="1" si="12"/>
        <v>4.8198669831107201</v>
      </c>
      <c r="Q45" s="177">
        <f t="shared" ca="1" si="13"/>
        <v>0</v>
      </c>
      <c r="R45" s="178">
        <f t="shared" ca="1" si="14"/>
        <v>362.35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362.35</v>
      </c>
      <c r="I46" s="180">
        <f t="shared" ca="1" si="5"/>
        <v>269.83999999999997</v>
      </c>
      <c r="J46" s="177">
        <f t="shared" ca="1" si="6"/>
        <v>87.7</v>
      </c>
      <c r="K46" s="177">
        <f t="shared" ca="1" si="7"/>
        <v>4.82</v>
      </c>
      <c r="L46" s="177">
        <f t="shared" ca="1" si="8"/>
        <v>0</v>
      </c>
      <c r="M46" s="178">
        <f t="shared" ca="1" si="9"/>
        <v>362.35999999999996</v>
      </c>
      <c r="N46" s="176">
        <f t="shared" ca="1" si="10"/>
        <v>269.83255326194944</v>
      </c>
      <c r="O46" s="177">
        <f t="shared" ca="1" si="11"/>
        <v>87.697579754939852</v>
      </c>
      <c r="P46" s="177">
        <f t="shared" ca="1" si="12"/>
        <v>4.8198669831107201</v>
      </c>
      <c r="Q46" s="177">
        <f t="shared" ca="1" si="13"/>
        <v>0</v>
      </c>
      <c r="R46" s="178">
        <f t="shared" ca="1" si="14"/>
        <v>362.35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362.35</v>
      </c>
      <c r="I47" s="180">
        <f t="shared" ca="1" si="5"/>
        <v>269.83999999999997</v>
      </c>
      <c r="J47" s="177">
        <f t="shared" ca="1" si="6"/>
        <v>87.7</v>
      </c>
      <c r="K47" s="177">
        <f t="shared" ca="1" si="7"/>
        <v>4.82</v>
      </c>
      <c r="L47" s="177">
        <f t="shared" ca="1" si="8"/>
        <v>0</v>
      </c>
      <c r="M47" s="178">
        <f t="shared" ca="1" si="9"/>
        <v>362.35999999999996</v>
      </c>
      <c r="N47" s="176">
        <f t="shared" ca="1" si="10"/>
        <v>269.83255326194944</v>
      </c>
      <c r="O47" s="177">
        <f t="shared" ca="1" si="11"/>
        <v>87.697579754939852</v>
      </c>
      <c r="P47" s="177">
        <f t="shared" ca="1" si="12"/>
        <v>4.8198669831107201</v>
      </c>
      <c r="Q47" s="177">
        <f t="shared" ca="1" si="13"/>
        <v>0</v>
      </c>
      <c r="R47" s="178">
        <f t="shared" ca="1" si="14"/>
        <v>362.35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362.35</v>
      </c>
      <c r="I48" s="180">
        <f t="shared" ca="1" si="5"/>
        <v>269.83999999999997</v>
      </c>
      <c r="J48" s="177">
        <f t="shared" ca="1" si="6"/>
        <v>87.7</v>
      </c>
      <c r="K48" s="177">
        <f t="shared" ca="1" si="7"/>
        <v>4.82</v>
      </c>
      <c r="L48" s="177">
        <f t="shared" ca="1" si="8"/>
        <v>0</v>
      </c>
      <c r="M48" s="178">
        <f t="shared" ca="1" si="9"/>
        <v>362.35999999999996</v>
      </c>
      <c r="N48" s="176">
        <f t="shared" ca="1" si="10"/>
        <v>269.83255326194944</v>
      </c>
      <c r="O48" s="177">
        <f t="shared" ca="1" si="11"/>
        <v>87.697579754939852</v>
      </c>
      <c r="P48" s="177">
        <f t="shared" ca="1" si="12"/>
        <v>4.8198669831107201</v>
      </c>
      <c r="Q48" s="177">
        <f t="shared" ca="1" si="13"/>
        <v>0</v>
      </c>
      <c r="R48" s="178">
        <f t="shared" ca="1" si="14"/>
        <v>362.35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362.35</v>
      </c>
      <c r="I49" s="180">
        <f t="shared" ca="1" si="5"/>
        <v>269.83999999999997</v>
      </c>
      <c r="J49" s="177">
        <f t="shared" ca="1" si="6"/>
        <v>87.7</v>
      </c>
      <c r="K49" s="177">
        <f t="shared" ca="1" si="7"/>
        <v>4.82</v>
      </c>
      <c r="L49" s="177">
        <f t="shared" ca="1" si="8"/>
        <v>0</v>
      </c>
      <c r="M49" s="178">
        <f t="shared" ca="1" si="9"/>
        <v>362.35999999999996</v>
      </c>
      <c r="N49" s="176">
        <f t="shared" ca="1" si="10"/>
        <v>269.83255326194944</v>
      </c>
      <c r="O49" s="177">
        <f t="shared" ca="1" si="11"/>
        <v>87.697579754939852</v>
      </c>
      <c r="P49" s="177">
        <f t="shared" ca="1" si="12"/>
        <v>4.8198669831107201</v>
      </c>
      <c r="Q49" s="177">
        <f t="shared" ca="1" si="13"/>
        <v>0</v>
      </c>
      <c r="R49" s="178">
        <f t="shared" ca="1" si="14"/>
        <v>362.35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362.35</v>
      </c>
      <c r="I50" s="180">
        <f t="shared" ca="1" si="5"/>
        <v>269.83999999999997</v>
      </c>
      <c r="J50" s="177">
        <f t="shared" ca="1" si="6"/>
        <v>87.7</v>
      </c>
      <c r="K50" s="177">
        <f t="shared" ca="1" si="7"/>
        <v>4.82</v>
      </c>
      <c r="L50" s="177">
        <f t="shared" ca="1" si="8"/>
        <v>0</v>
      </c>
      <c r="M50" s="178">
        <f t="shared" ca="1" si="9"/>
        <v>362.35999999999996</v>
      </c>
      <c r="N50" s="176">
        <f t="shared" ca="1" si="10"/>
        <v>269.83255326194944</v>
      </c>
      <c r="O50" s="177">
        <f t="shared" ca="1" si="11"/>
        <v>87.697579754939852</v>
      </c>
      <c r="P50" s="177">
        <f t="shared" ca="1" si="12"/>
        <v>4.8198669831107201</v>
      </c>
      <c r="Q50" s="177">
        <f t="shared" ca="1" si="13"/>
        <v>0</v>
      </c>
      <c r="R50" s="178">
        <f t="shared" ca="1" si="14"/>
        <v>362.35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362.35</v>
      </c>
      <c r="I51" s="180">
        <f t="shared" ca="1" si="5"/>
        <v>269.83999999999997</v>
      </c>
      <c r="J51" s="177">
        <f t="shared" ca="1" si="6"/>
        <v>87.7</v>
      </c>
      <c r="K51" s="177">
        <f t="shared" ca="1" si="7"/>
        <v>4.82</v>
      </c>
      <c r="L51" s="177">
        <f t="shared" ca="1" si="8"/>
        <v>0</v>
      </c>
      <c r="M51" s="178">
        <f t="shared" ca="1" si="9"/>
        <v>362.35999999999996</v>
      </c>
      <c r="N51" s="176">
        <f t="shared" ca="1" si="10"/>
        <v>269.83255326194944</v>
      </c>
      <c r="O51" s="177">
        <f t="shared" ca="1" si="11"/>
        <v>87.697579754939852</v>
      </c>
      <c r="P51" s="177">
        <f t="shared" ca="1" si="12"/>
        <v>4.8198669831107201</v>
      </c>
      <c r="Q51" s="177">
        <f t="shared" ca="1" si="13"/>
        <v>0</v>
      </c>
      <c r="R51" s="178">
        <f t="shared" ca="1" si="14"/>
        <v>362.35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362.35</v>
      </c>
      <c r="I52" s="180">
        <f t="shared" ca="1" si="5"/>
        <v>269.83999999999997</v>
      </c>
      <c r="J52" s="177">
        <f t="shared" ca="1" si="6"/>
        <v>87.7</v>
      </c>
      <c r="K52" s="177">
        <f t="shared" ca="1" si="7"/>
        <v>4.82</v>
      </c>
      <c r="L52" s="177">
        <f t="shared" ca="1" si="8"/>
        <v>0</v>
      </c>
      <c r="M52" s="178">
        <f t="shared" ca="1" si="9"/>
        <v>362.35999999999996</v>
      </c>
      <c r="N52" s="176">
        <f t="shared" ca="1" si="10"/>
        <v>269.83255326194944</v>
      </c>
      <c r="O52" s="177">
        <f t="shared" ca="1" si="11"/>
        <v>87.697579754939852</v>
      </c>
      <c r="P52" s="177">
        <f t="shared" ca="1" si="12"/>
        <v>4.8198669831107201</v>
      </c>
      <c r="Q52" s="177">
        <f t="shared" ca="1" si="13"/>
        <v>0</v>
      </c>
      <c r="R52" s="178">
        <f t="shared" ca="1" si="14"/>
        <v>362.35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304.52999999999997</v>
      </c>
      <c r="I53" s="180">
        <f t="shared" ca="1" si="5"/>
        <v>212.01</v>
      </c>
      <c r="J53" s="177">
        <f t="shared" ca="1" si="6"/>
        <v>87.7</v>
      </c>
      <c r="K53" s="177">
        <f t="shared" ca="1" si="7"/>
        <v>4.82</v>
      </c>
      <c r="L53" s="177">
        <f t="shared" ca="1" si="8"/>
        <v>0</v>
      </c>
      <c r="M53" s="178">
        <f t="shared" ca="1" si="9"/>
        <v>304.52999999999997</v>
      </c>
      <c r="N53" s="176">
        <f t="shared" ca="1" si="10"/>
        <v>212.01</v>
      </c>
      <c r="O53" s="177">
        <f t="shared" ca="1" si="11"/>
        <v>87.7</v>
      </c>
      <c r="P53" s="177">
        <f t="shared" ca="1" si="12"/>
        <v>4.82</v>
      </c>
      <c r="Q53" s="177">
        <f t="shared" ca="1" si="13"/>
        <v>0</v>
      </c>
      <c r="R53" s="178">
        <f t="shared" ca="1" si="14"/>
        <v>304.52999999999997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304.52999999999997</v>
      </c>
      <c r="I54" s="180">
        <f t="shared" ca="1" si="5"/>
        <v>212.01</v>
      </c>
      <c r="J54" s="177">
        <f t="shared" ca="1" si="6"/>
        <v>87.7</v>
      </c>
      <c r="K54" s="177">
        <f t="shared" ca="1" si="7"/>
        <v>4.82</v>
      </c>
      <c r="L54" s="177">
        <f t="shared" ca="1" si="8"/>
        <v>0</v>
      </c>
      <c r="M54" s="178">
        <f t="shared" ca="1" si="9"/>
        <v>304.52999999999997</v>
      </c>
      <c r="N54" s="176">
        <f t="shared" ca="1" si="10"/>
        <v>212.01</v>
      </c>
      <c r="O54" s="177">
        <f t="shared" ca="1" si="11"/>
        <v>87.7</v>
      </c>
      <c r="P54" s="177">
        <f t="shared" ca="1" si="12"/>
        <v>4.82</v>
      </c>
      <c r="Q54" s="177">
        <f t="shared" ca="1" si="13"/>
        <v>0</v>
      </c>
      <c r="R54" s="178">
        <f t="shared" ca="1" si="14"/>
        <v>304.52999999999997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304.52999999999997</v>
      </c>
      <c r="I55" s="180">
        <f t="shared" ca="1" si="5"/>
        <v>212.01</v>
      </c>
      <c r="J55" s="177">
        <f t="shared" ca="1" si="6"/>
        <v>87.7</v>
      </c>
      <c r="K55" s="177">
        <f t="shared" ca="1" si="7"/>
        <v>4.82</v>
      </c>
      <c r="L55" s="177">
        <f t="shared" ca="1" si="8"/>
        <v>0</v>
      </c>
      <c r="M55" s="178">
        <f t="shared" ca="1" si="9"/>
        <v>304.52999999999997</v>
      </c>
      <c r="N55" s="176">
        <f t="shared" ca="1" si="10"/>
        <v>212.01</v>
      </c>
      <c r="O55" s="177">
        <f t="shared" ca="1" si="11"/>
        <v>87.7</v>
      </c>
      <c r="P55" s="177">
        <f t="shared" ca="1" si="12"/>
        <v>4.82</v>
      </c>
      <c r="Q55" s="177">
        <f t="shared" ca="1" si="13"/>
        <v>0</v>
      </c>
      <c r="R55" s="178">
        <f t="shared" ca="1" si="14"/>
        <v>304.52999999999997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304.52999999999997</v>
      </c>
      <c r="I56" s="180">
        <f t="shared" ca="1" si="5"/>
        <v>212.01</v>
      </c>
      <c r="J56" s="177">
        <f t="shared" ca="1" si="6"/>
        <v>87.7</v>
      </c>
      <c r="K56" s="177">
        <f t="shared" ca="1" si="7"/>
        <v>4.82</v>
      </c>
      <c r="L56" s="177">
        <f t="shared" ca="1" si="8"/>
        <v>0</v>
      </c>
      <c r="M56" s="178">
        <f t="shared" ca="1" si="9"/>
        <v>304.52999999999997</v>
      </c>
      <c r="N56" s="176">
        <f t="shared" ca="1" si="10"/>
        <v>212.01</v>
      </c>
      <c r="O56" s="177">
        <f t="shared" ca="1" si="11"/>
        <v>87.7</v>
      </c>
      <c r="P56" s="177">
        <f t="shared" ca="1" si="12"/>
        <v>4.82</v>
      </c>
      <c r="Q56" s="177">
        <f t="shared" ca="1" si="13"/>
        <v>0</v>
      </c>
      <c r="R56" s="178">
        <f t="shared" ca="1" si="14"/>
        <v>304.52999999999997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304.52999999999997</v>
      </c>
      <c r="I57" s="180">
        <f t="shared" ca="1" si="5"/>
        <v>212.01</v>
      </c>
      <c r="J57" s="177">
        <f t="shared" ca="1" si="6"/>
        <v>87.7</v>
      </c>
      <c r="K57" s="177">
        <f t="shared" ca="1" si="7"/>
        <v>4.82</v>
      </c>
      <c r="L57" s="177">
        <f t="shared" ca="1" si="8"/>
        <v>0</v>
      </c>
      <c r="M57" s="178">
        <f t="shared" ca="1" si="9"/>
        <v>304.52999999999997</v>
      </c>
      <c r="N57" s="176">
        <f t="shared" ca="1" si="10"/>
        <v>212.01</v>
      </c>
      <c r="O57" s="177">
        <f t="shared" ca="1" si="11"/>
        <v>87.7</v>
      </c>
      <c r="P57" s="177">
        <f t="shared" ca="1" si="12"/>
        <v>4.82</v>
      </c>
      <c r="Q57" s="177">
        <f t="shared" ca="1" si="13"/>
        <v>0</v>
      </c>
      <c r="R57" s="178">
        <f t="shared" ca="1" si="14"/>
        <v>304.52999999999997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304.52999999999997</v>
      </c>
      <c r="I58" s="180">
        <f t="shared" ca="1" si="5"/>
        <v>212.01</v>
      </c>
      <c r="J58" s="177">
        <f t="shared" ca="1" si="6"/>
        <v>87.7</v>
      </c>
      <c r="K58" s="177">
        <f t="shared" ca="1" si="7"/>
        <v>4.82</v>
      </c>
      <c r="L58" s="177">
        <f t="shared" ca="1" si="8"/>
        <v>0</v>
      </c>
      <c r="M58" s="178">
        <f t="shared" ca="1" si="9"/>
        <v>304.52999999999997</v>
      </c>
      <c r="N58" s="176">
        <f t="shared" ca="1" si="10"/>
        <v>212.01</v>
      </c>
      <c r="O58" s="177">
        <f t="shared" ca="1" si="11"/>
        <v>87.7</v>
      </c>
      <c r="P58" s="177">
        <f t="shared" ca="1" si="12"/>
        <v>4.82</v>
      </c>
      <c r="Q58" s="177">
        <f t="shared" ca="1" si="13"/>
        <v>0</v>
      </c>
      <c r="R58" s="178">
        <f t="shared" ca="1" si="14"/>
        <v>304.52999999999997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304.52999999999997</v>
      </c>
      <c r="I59" s="180">
        <f t="shared" ca="1" si="5"/>
        <v>212.01</v>
      </c>
      <c r="J59" s="177">
        <f t="shared" ca="1" si="6"/>
        <v>87.7</v>
      </c>
      <c r="K59" s="177">
        <f t="shared" ca="1" si="7"/>
        <v>4.82</v>
      </c>
      <c r="L59" s="177">
        <f t="shared" ca="1" si="8"/>
        <v>0</v>
      </c>
      <c r="M59" s="178">
        <f t="shared" ca="1" si="9"/>
        <v>304.52999999999997</v>
      </c>
      <c r="N59" s="176">
        <f t="shared" ca="1" si="10"/>
        <v>212.01</v>
      </c>
      <c r="O59" s="177">
        <f t="shared" ca="1" si="11"/>
        <v>87.7</v>
      </c>
      <c r="P59" s="177">
        <f t="shared" ca="1" si="12"/>
        <v>4.82</v>
      </c>
      <c r="Q59" s="177">
        <f t="shared" ca="1" si="13"/>
        <v>0</v>
      </c>
      <c r="R59" s="178">
        <f t="shared" ca="1" si="14"/>
        <v>304.52999999999997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304.52999999999997</v>
      </c>
      <c r="I60" s="180">
        <f t="shared" ca="1" si="5"/>
        <v>212.01</v>
      </c>
      <c r="J60" s="177">
        <f t="shared" ca="1" si="6"/>
        <v>87.7</v>
      </c>
      <c r="K60" s="177">
        <f t="shared" ca="1" si="7"/>
        <v>4.82</v>
      </c>
      <c r="L60" s="177">
        <f t="shared" ca="1" si="8"/>
        <v>0</v>
      </c>
      <c r="M60" s="178">
        <f t="shared" ca="1" si="9"/>
        <v>304.52999999999997</v>
      </c>
      <c r="N60" s="176">
        <f t="shared" ca="1" si="10"/>
        <v>212.01</v>
      </c>
      <c r="O60" s="177">
        <f t="shared" ca="1" si="11"/>
        <v>87.7</v>
      </c>
      <c r="P60" s="177">
        <f t="shared" ca="1" si="12"/>
        <v>4.82</v>
      </c>
      <c r="Q60" s="177">
        <f t="shared" ca="1" si="13"/>
        <v>0</v>
      </c>
      <c r="R60" s="178">
        <f t="shared" ca="1" si="14"/>
        <v>304.52999999999997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304.52999999999997</v>
      </c>
      <c r="I61" s="180">
        <f t="shared" ca="1" si="5"/>
        <v>212.01</v>
      </c>
      <c r="J61" s="177">
        <f t="shared" ca="1" si="6"/>
        <v>87.7</v>
      </c>
      <c r="K61" s="177">
        <f t="shared" ca="1" si="7"/>
        <v>4.82</v>
      </c>
      <c r="L61" s="177">
        <f t="shared" ca="1" si="8"/>
        <v>0</v>
      </c>
      <c r="M61" s="178">
        <f t="shared" ca="1" si="9"/>
        <v>304.52999999999997</v>
      </c>
      <c r="N61" s="176">
        <f t="shared" ca="1" si="10"/>
        <v>212.01</v>
      </c>
      <c r="O61" s="177">
        <f t="shared" ca="1" si="11"/>
        <v>87.7</v>
      </c>
      <c r="P61" s="177">
        <f t="shared" ca="1" si="12"/>
        <v>4.82</v>
      </c>
      <c r="Q61" s="177">
        <f t="shared" ca="1" si="13"/>
        <v>0</v>
      </c>
      <c r="R61" s="178">
        <f t="shared" ca="1" si="14"/>
        <v>304.52999999999997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304.52999999999997</v>
      </c>
      <c r="I62" s="180">
        <f t="shared" ca="1" si="5"/>
        <v>212.01</v>
      </c>
      <c r="J62" s="177">
        <f t="shared" ca="1" si="6"/>
        <v>87.7</v>
      </c>
      <c r="K62" s="177">
        <f t="shared" ca="1" si="7"/>
        <v>4.82</v>
      </c>
      <c r="L62" s="177">
        <f t="shared" ca="1" si="8"/>
        <v>0</v>
      </c>
      <c r="M62" s="178">
        <f t="shared" ca="1" si="9"/>
        <v>304.52999999999997</v>
      </c>
      <c r="N62" s="176">
        <f t="shared" ca="1" si="10"/>
        <v>212.01</v>
      </c>
      <c r="O62" s="177">
        <f t="shared" ca="1" si="11"/>
        <v>87.7</v>
      </c>
      <c r="P62" s="177">
        <f t="shared" ca="1" si="12"/>
        <v>4.82</v>
      </c>
      <c r="Q62" s="177">
        <f t="shared" ca="1" si="13"/>
        <v>0</v>
      </c>
      <c r="R62" s="178">
        <f t="shared" ca="1" si="14"/>
        <v>304.52999999999997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304.52999999999997</v>
      </c>
      <c r="I63" s="180">
        <f t="shared" ca="1" si="5"/>
        <v>212.01</v>
      </c>
      <c r="J63" s="177">
        <f t="shared" ca="1" si="6"/>
        <v>87.7</v>
      </c>
      <c r="K63" s="177">
        <f t="shared" ca="1" si="7"/>
        <v>4.82</v>
      </c>
      <c r="L63" s="177">
        <f t="shared" ca="1" si="8"/>
        <v>0</v>
      </c>
      <c r="M63" s="178">
        <f t="shared" ca="1" si="9"/>
        <v>304.52999999999997</v>
      </c>
      <c r="N63" s="176">
        <f t="shared" ca="1" si="10"/>
        <v>212.01</v>
      </c>
      <c r="O63" s="177">
        <f t="shared" ca="1" si="11"/>
        <v>87.7</v>
      </c>
      <c r="P63" s="177">
        <f t="shared" ca="1" si="12"/>
        <v>4.82</v>
      </c>
      <c r="Q63" s="177">
        <f t="shared" ca="1" si="13"/>
        <v>0</v>
      </c>
      <c r="R63" s="178">
        <f t="shared" ca="1" si="14"/>
        <v>304.52999999999997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304.52999999999997</v>
      </c>
      <c r="I64" s="180">
        <f t="shared" ca="1" si="5"/>
        <v>212.01</v>
      </c>
      <c r="J64" s="177">
        <f t="shared" ca="1" si="6"/>
        <v>87.7</v>
      </c>
      <c r="K64" s="177">
        <f t="shared" ca="1" si="7"/>
        <v>4.82</v>
      </c>
      <c r="L64" s="177">
        <f t="shared" ca="1" si="8"/>
        <v>0</v>
      </c>
      <c r="M64" s="178">
        <f t="shared" ca="1" si="9"/>
        <v>304.52999999999997</v>
      </c>
      <c r="N64" s="176">
        <f t="shared" ca="1" si="10"/>
        <v>212.01</v>
      </c>
      <c r="O64" s="177">
        <f t="shared" ca="1" si="11"/>
        <v>87.7</v>
      </c>
      <c r="P64" s="177">
        <f t="shared" ca="1" si="12"/>
        <v>4.82</v>
      </c>
      <c r="Q64" s="177">
        <f t="shared" ca="1" si="13"/>
        <v>0</v>
      </c>
      <c r="R64" s="178">
        <f t="shared" ca="1" si="14"/>
        <v>304.52999999999997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304.52999999999997</v>
      </c>
      <c r="I65" s="180">
        <f t="shared" ca="1" si="5"/>
        <v>212.01</v>
      </c>
      <c r="J65" s="177">
        <f t="shared" ca="1" si="6"/>
        <v>87.7</v>
      </c>
      <c r="K65" s="177">
        <f t="shared" ca="1" si="7"/>
        <v>4.82</v>
      </c>
      <c r="L65" s="177">
        <f t="shared" ca="1" si="8"/>
        <v>0</v>
      </c>
      <c r="M65" s="178">
        <f t="shared" ca="1" si="9"/>
        <v>304.52999999999997</v>
      </c>
      <c r="N65" s="176">
        <f t="shared" ca="1" si="10"/>
        <v>212.01</v>
      </c>
      <c r="O65" s="177">
        <f t="shared" ca="1" si="11"/>
        <v>87.7</v>
      </c>
      <c r="P65" s="177">
        <f t="shared" ca="1" si="12"/>
        <v>4.82</v>
      </c>
      <c r="Q65" s="177">
        <f t="shared" ca="1" si="13"/>
        <v>0</v>
      </c>
      <c r="R65" s="178">
        <f t="shared" ca="1" si="14"/>
        <v>304.52999999999997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304.52999999999997</v>
      </c>
      <c r="I66" s="180">
        <f t="shared" ca="1" si="5"/>
        <v>212.01</v>
      </c>
      <c r="J66" s="177">
        <f t="shared" ca="1" si="6"/>
        <v>87.7</v>
      </c>
      <c r="K66" s="177">
        <f t="shared" ca="1" si="7"/>
        <v>4.82</v>
      </c>
      <c r="L66" s="177">
        <f t="shared" ca="1" si="8"/>
        <v>0</v>
      </c>
      <c r="M66" s="178">
        <f t="shared" ca="1" si="9"/>
        <v>304.52999999999997</v>
      </c>
      <c r="N66" s="176">
        <f t="shared" ca="1" si="10"/>
        <v>212.01</v>
      </c>
      <c r="O66" s="177">
        <f t="shared" ca="1" si="11"/>
        <v>87.7</v>
      </c>
      <c r="P66" s="177">
        <f t="shared" ca="1" si="12"/>
        <v>4.82</v>
      </c>
      <c r="Q66" s="177">
        <f t="shared" ca="1" si="13"/>
        <v>0</v>
      </c>
      <c r="R66" s="178">
        <f t="shared" ca="1" si="14"/>
        <v>304.52999999999997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362.35</v>
      </c>
      <c r="I67" s="180">
        <f t="shared" ca="1" si="5"/>
        <v>269.83999999999997</v>
      </c>
      <c r="J67" s="177">
        <f t="shared" ca="1" si="6"/>
        <v>87.7</v>
      </c>
      <c r="K67" s="177">
        <f t="shared" ca="1" si="7"/>
        <v>4.82</v>
      </c>
      <c r="L67" s="177">
        <f t="shared" ca="1" si="8"/>
        <v>0</v>
      </c>
      <c r="M67" s="178">
        <f t="shared" ca="1" si="9"/>
        <v>362.35999999999996</v>
      </c>
      <c r="N67" s="176">
        <f t="shared" ca="1" si="10"/>
        <v>269.83255326194944</v>
      </c>
      <c r="O67" s="177">
        <f t="shared" ca="1" si="11"/>
        <v>87.697579754939852</v>
      </c>
      <c r="P67" s="177">
        <f t="shared" ca="1" si="12"/>
        <v>4.8198669831107201</v>
      </c>
      <c r="Q67" s="177">
        <f t="shared" ca="1" si="13"/>
        <v>0</v>
      </c>
      <c r="R67" s="178">
        <f t="shared" ca="1" si="14"/>
        <v>362.35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371.99</v>
      </c>
      <c r="I68" s="180">
        <f t="shared" ref="I68:I98" ca="1" si="20">INDIRECT("BRPL_EOD!" &amp; $V$3 &amp; X68)</f>
        <v>277.01</v>
      </c>
      <c r="J68" s="177">
        <f t="shared" ref="J68:J98" ca="1" si="21">INDIRECT("BYPL_EOD!" &amp; $V$3 &amp; X68)</f>
        <v>90.03</v>
      </c>
      <c r="K68" s="177">
        <f t="shared" ref="K68:K98" ca="1" si="22">INDIRECT("TPDDL_EOD!" &amp; $V$3 &amp; X68)</f>
        <v>4.95</v>
      </c>
      <c r="L68" s="177">
        <f t="shared" ref="L68:L98" ca="1" si="23">INDIRECT("NDMC_EOD!" &amp; $V$3 &amp; X68)</f>
        <v>0</v>
      </c>
      <c r="M68" s="178">
        <f t="shared" ref="M68:M98" ca="1" si="24">SUM(I68:L68)</f>
        <v>371.98999999999995</v>
      </c>
      <c r="N68" s="176">
        <f t="shared" ref="N68:N98" ca="1" si="25">INDIRECT("BRPL_ISGS_exbus!" &amp; $V$3 &amp; X68)</f>
        <v>277.01000000000005</v>
      </c>
      <c r="O68" s="177">
        <f t="shared" ref="O68:O98" ca="1" si="26">INDIRECT("BYPL_ISGS_exbus!" &amp; $V$3 &amp; X68)</f>
        <v>90.030000000000015</v>
      </c>
      <c r="P68" s="177">
        <f t="shared" ref="P68:P98" ca="1" si="27">INDIRECT("TPDDL_ISGS_exbus!" &amp; $V$3 &amp; X68)</f>
        <v>4.9500000000000011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371.99000000000007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418.55</v>
      </c>
      <c r="I69" s="180">
        <f t="shared" ca="1" si="20"/>
        <v>312.24</v>
      </c>
      <c r="J69" s="177">
        <f t="shared" ca="1" si="21"/>
        <v>100.58</v>
      </c>
      <c r="K69" s="177">
        <f t="shared" ca="1" si="22"/>
        <v>5.73</v>
      </c>
      <c r="L69" s="177">
        <f t="shared" ca="1" si="23"/>
        <v>0</v>
      </c>
      <c r="M69" s="178">
        <f t="shared" ca="1" si="24"/>
        <v>418.55</v>
      </c>
      <c r="N69" s="176">
        <f t="shared" ca="1" si="25"/>
        <v>312.24</v>
      </c>
      <c r="O69" s="177">
        <f t="shared" ca="1" si="26"/>
        <v>100.58</v>
      </c>
      <c r="P69" s="177">
        <f t="shared" ca="1" si="27"/>
        <v>5.73</v>
      </c>
      <c r="Q69" s="177">
        <f t="shared" ca="1" si="28"/>
        <v>0</v>
      </c>
      <c r="R69" s="178">
        <f t="shared" ca="1" si="29"/>
        <v>418.55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464.09</v>
      </c>
      <c r="I70" s="180">
        <f t="shared" ca="1" si="20"/>
        <v>346.21</v>
      </c>
      <c r="J70" s="177">
        <f t="shared" ca="1" si="21"/>
        <v>111.52</v>
      </c>
      <c r="K70" s="177">
        <f t="shared" ca="1" si="22"/>
        <v>6.36</v>
      </c>
      <c r="L70" s="177">
        <f t="shared" ca="1" si="23"/>
        <v>0</v>
      </c>
      <c r="M70" s="178">
        <f t="shared" ca="1" si="24"/>
        <v>464.09</v>
      </c>
      <c r="N70" s="176">
        <f t="shared" ca="1" si="25"/>
        <v>346.21</v>
      </c>
      <c r="O70" s="177">
        <f t="shared" ca="1" si="26"/>
        <v>111.52</v>
      </c>
      <c r="P70" s="177">
        <f t="shared" ca="1" si="27"/>
        <v>6.36</v>
      </c>
      <c r="Q70" s="177">
        <f t="shared" ca="1" si="28"/>
        <v>0</v>
      </c>
      <c r="R70" s="178">
        <f t="shared" ca="1" si="29"/>
        <v>464.09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509.6</v>
      </c>
      <c r="I71" s="180">
        <f t="shared" ca="1" si="20"/>
        <v>380.16</v>
      </c>
      <c r="J71" s="177">
        <f t="shared" ca="1" si="21"/>
        <v>122.46</v>
      </c>
      <c r="K71" s="177">
        <f t="shared" ca="1" si="22"/>
        <v>6.98</v>
      </c>
      <c r="L71" s="177">
        <f t="shared" ca="1" si="23"/>
        <v>0</v>
      </c>
      <c r="M71" s="178">
        <f t="shared" ca="1" si="24"/>
        <v>509.6</v>
      </c>
      <c r="N71" s="176">
        <f t="shared" ca="1" si="25"/>
        <v>380.16</v>
      </c>
      <c r="O71" s="177">
        <f t="shared" ca="1" si="26"/>
        <v>122.46</v>
      </c>
      <c r="P71" s="177">
        <f t="shared" ca="1" si="27"/>
        <v>6.98</v>
      </c>
      <c r="Q71" s="177">
        <f t="shared" ca="1" si="28"/>
        <v>0</v>
      </c>
      <c r="R71" s="178">
        <f t="shared" ca="1" si="29"/>
        <v>509.6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577.01</v>
      </c>
      <c r="I72" s="180">
        <f t="shared" ca="1" si="20"/>
        <v>429.35</v>
      </c>
      <c r="J72" s="177">
        <f t="shared" ca="1" si="21"/>
        <v>138.30000000000001</v>
      </c>
      <c r="K72" s="177">
        <f t="shared" ca="1" si="22"/>
        <v>9.36</v>
      </c>
      <c r="L72" s="177">
        <f t="shared" ca="1" si="23"/>
        <v>0</v>
      </c>
      <c r="M72" s="178">
        <f t="shared" ca="1" si="24"/>
        <v>577.0100000000001</v>
      </c>
      <c r="N72" s="176">
        <f t="shared" ca="1" si="25"/>
        <v>429.34999999999997</v>
      </c>
      <c r="O72" s="177">
        <f t="shared" ca="1" si="26"/>
        <v>138.29999999999998</v>
      </c>
      <c r="P72" s="177">
        <f t="shared" ca="1" si="27"/>
        <v>9.3599999999999977</v>
      </c>
      <c r="Q72" s="177">
        <f t="shared" ca="1" si="28"/>
        <v>0</v>
      </c>
      <c r="R72" s="178">
        <f t="shared" ca="1" si="29"/>
        <v>577.01</v>
      </c>
      <c r="W72" s="47"/>
      <c r="X72" s="47">
        <v>72</v>
      </c>
    </row>
    <row r="73" spans="1:24">
      <c r="A73" s="62" t="s">
        <v>115</v>
      </c>
      <c r="B73" s="171">
        <f t="shared" ca="1" si="18"/>
        <v>678.81</v>
      </c>
      <c r="C73" s="176">
        <f t="shared" ca="1" si="19"/>
        <v>506.39225999999996</v>
      </c>
      <c r="D73" s="177">
        <f t="shared" ca="1" si="19"/>
        <v>163.11804300000003</v>
      </c>
      <c r="E73" s="177">
        <f t="shared" ca="1" si="19"/>
        <v>9.2996970000000001</v>
      </c>
      <c r="F73" s="178">
        <f t="shared" ca="1" si="19"/>
        <v>0</v>
      </c>
      <c r="G73" s="179">
        <f t="shared" ca="1" si="16"/>
        <v>0</v>
      </c>
      <c r="H73" s="179">
        <f t="shared" ca="1" si="17"/>
        <v>569.29999999999995</v>
      </c>
      <c r="I73" s="180">
        <f t="shared" ca="1" si="20"/>
        <v>426.89</v>
      </c>
      <c r="J73" s="177">
        <f t="shared" ca="1" si="21"/>
        <v>137.41</v>
      </c>
      <c r="K73" s="177">
        <f t="shared" ca="1" si="22"/>
        <v>5</v>
      </c>
      <c r="L73" s="177">
        <f t="shared" ca="1" si="23"/>
        <v>0</v>
      </c>
      <c r="M73" s="178">
        <f t="shared" ca="1" si="24"/>
        <v>569.29999999999995</v>
      </c>
      <c r="N73" s="176">
        <f t="shared" ca="1" si="25"/>
        <v>426.89</v>
      </c>
      <c r="O73" s="177">
        <f t="shared" ca="1" si="26"/>
        <v>137.41</v>
      </c>
      <c r="P73" s="177">
        <f t="shared" ca="1" si="27"/>
        <v>5</v>
      </c>
      <c r="Q73" s="177">
        <f t="shared" ca="1" si="28"/>
        <v>0</v>
      </c>
      <c r="R73" s="178">
        <f t="shared" ca="1" si="29"/>
        <v>569.29999999999995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501.2</v>
      </c>
      <c r="I74" s="180">
        <f t="shared" ca="1" si="20"/>
        <v>400</v>
      </c>
      <c r="J74" s="177">
        <f t="shared" ca="1" si="21"/>
        <v>91.84</v>
      </c>
      <c r="K74" s="177">
        <f t="shared" ca="1" si="22"/>
        <v>9.36</v>
      </c>
      <c r="L74" s="177">
        <f t="shared" ca="1" si="23"/>
        <v>0</v>
      </c>
      <c r="M74" s="178">
        <f t="shared" ca="1" si="24"/>
        <v>501.20000000000005</v>
      </c>
      <c r="N74" s="176">
        <f t="shared" ca="1" si="25"/>
        <v>399.99999999999994</v>
      </c>
      <c r="O74" s="177">
        <f t="shared" ca="1" si="26"/>
        <v>91.839999999999989</v>
      </c>
      <c r="P74" s="177">
        <f t="shared" ca="1" si="27"/>
        <v>9.3599999999999977</v>
      </c>
      <c r="Q74" s="177">
        <f t="shared" ca="1" si="28"/>
        <v>0</v>
      </c>
      <c r="R74" s="178">
        <f t="shared" ca="1" si="29"/>
        <v>501.19999999999993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501.2</v>
      </c>
      <c r="I75" s="180">
        <f t="shared" ca="1" si="20"/>
        <v>364.93</v>
      </c>
      <c r="J75" s="177">
        <f t="shared" ca="1" si="21"/>
        <v>127.73</v>
      </c>
      <c r="K75" s="177">
        <f t="shared" ca="1" si="22"/>
        <v>8.5399999999999991</v>
      </c>
      <c r="L75" s="177">
        <f t="shared" ca="1" si="23"/>
        <v>0</v>
      </c>
      <c r="M75" s="178">
        <f t="shared" ca="1" si="24"/>
        <v>501.20000000000005</v>
      </c>
      <c r="N75" s="176">
        <f t="shared" ca="1" si="25"/>
        <v>364.92999999999995</v>
      </c>
      <c r="O75" s="177">
        <f t="shared" ca="1" si="26"/>
        <v>127.72999999999999</v>
      </c>
      <c r="P75" s="177">
        <f t="shared" ca="1" si="27"/>
        <v>8.5399999999999974</v>
      </c>
      <c r="Q75" s="177">
        <f t="shared" ca="1" si="28"/>
        <v>0</v>
      </c>
      <c r="R75" s="178">
        <f t="shared" ca="1" si="29"/>
        <v>501.2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552.70000000000005</v>
      </c>
      <c r="I76" s="180">
        <f t="shared" ca="1" si="20"/>
        <v>385.48</v>
      </c>
      <c r="J76" s="177">
        <f t="shared" ca="1" si="21"/>
        <v>158.19999999999999</v>
      </c>
      <c r="K76" s="177">
        <f t="shared" ca="1" si="22"/>
        <v>9.02</v>
      </c>
      <c r="L76" s="177">
        <f t="shared" ca="1" si="23"/>
        <v>0</v>
      </c>
      <c r="M76" s="178">
        <f t="shared" ca="1" si="24"/>
        <v>552.70000000000005</v>
      </c>
      <c r="N76" s="176">
        <f t="shared" ca="1" si="25"/>
        <v>385.48</v>
      </c>
      <c r="O76" s="177">
        <f t="shared" ca="1" si="26"/>
        <v>158.19999999999999</v>
      </c>
      <c r="P76" s="177">
        <f t="shared" ca="1" si="27"/>
        <v>9.02</v>
      </c>
      <c r="Q76" s="177">
        <f t="shared" ca="1" si="28"/>
        <v>0</v>
      </c>
      <c r="R76" s="178">
        <f t="shared" ca="1" si="29"/>
        <v>552.70000000000005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552.70000000000005</v>
      </c>
      <c r="I77" s="180">
        <f t="shared" ca="1" si="20"/>
        <v>385.48</v>
      </c>
      <c r="J77" s="177">
        <f t="shared" ca="1" si="21"/>
        <v>158.19999999999999</v>
      </c>
      <c r="K77" s="177">
        <f t="shared" ca="1" si="22"/>
        <v>9.02</v>
      </c>
      <c r="L77" s="177">
        <f t="shared" ca="1" si="23"/>
        <v>0</v>
      </c>
      <c r="M77" s="178">
        <f t="shared" ca="1" si="24"/>
        <v>552.70000000000005</v>
      </c>
      <c r="N77" s="176">
        <f t="shared" ca="1" si="25"/>
        <v>385.48</v>
      </c>
      <c r="O77" s="177">
        <f t="shared" ca="1" si="26"/>
        <v>158.19999999999999</v>
      </c>
      <c r="P77" s="177">
        <f t="shared" ca="1" si="27"/>
        <v>9.02</v>
      </c>
      <c r="Q77" s="177">
        <f t="shared" ca="1" si="28"/>
        <v>0</v>
      </c>
      <c r="R77" s="178">
        <f t="shared" ca="1" si="29"/>
        <v>552.70000000000005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552.70000000000005</v>
      </c>
      <c r="I78" s="180">
        <f t="shared" ca="1" si="20"/>
        <v>385.48</v>
      </c>
      <c r="J78" s="177">
        <f t="shared" ca="1" si="21"/>
        <v>158.19999999999999</v>
      </c>
      <c r="K78" s="177">
        <f t="shared" ca="1" si="22"/>
        <v>9.02</v>
      </c>
      <c r="L78" s="177">
        <f t="shared" ca="1" si="23"/>
        <v>0</v>
      </c>
      <c r="M78" s="178">
        <f t="shared" ca="1" si="24"/>
        <v>552.70000000000005</v>
      </c>
      <c r="N78" s="176">
        <f t="shared" ca="1" si="25"/>
        <v>385.48</v>
      </c>
      <c r="O78" s="177">
        <f t="shared" ca="1" si="26"/>
        <v>158.19999999999999</v>
      </c>
      <c r="P78" s="177">
        <f t="shared" ca="1" si="27"/>
        <v>9.02</v>
      </c>
      <c r="Q78" s="177">
        <f t="shared" ca="1" si="28"/>
        <v>0</v>
      </c>
      <c r="R78" s="178">
        <f t="shared" ca="1" si="29"/>
        <v>552.70000000000005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552.70000000000005</v>
      </c>
      <c r="I79" s="180">
        <f t="shared" ca="1" si="20"/>
        <v>385.48</v>
      </c>
      <c r="J79" s="177">
        <f t="shared" ca="1" si="21"/>
        <v>158.19999999999999</v>
      </c>
      <c r="K79" s="177">
        <f t="shared" ca="1" si="22"/>
        <v>9.02</v>
      </c>
      <c r="L79" s="177">
        <f t="shared" ca="1" si="23"/>
        <v>0</v>
      </c>
      <c r="M79" s="178">
        <f t="shared" ca="1" si="24"/>
        <v>552.70000000000005</v>
      </c>
      <c r="N79" s="176">
        <f t="shared" ca="1" si="25"/>
        <v>385.48</v>
      </c>
      <c r="O79" s="177">
        <f t="shared" ca="1" si="26"/>
        <v>158.19999999999999</v>
      </c>
      <c r="P79" s="177">
        <f t="shared" ca="1" si="27"/>
        <v>9.02</v>
      </c>
      <c r="Q79" s="177">
        <f t="shared" ca="1" si="28"/>
        <v>0</v>
      </c>
      <c r="R79" s="178">
        <f t="shared" ca="1" si="29"/>
        <v>552.70000000000005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552.70000000000005</v>
      </c>
      <c r="I80" s="180">
        <f t="shared" ca="1" si="20"/>
        <v>385.48</v>
      </c>
      <c r="J80" s="177">
        <f t="shared" ca="1" si="21"/>
        <v>158.19999999999999</v>
      </c>
      <c r="K80" s="177">
        <f t="shared" ca="1" si="22"/>
        <v>9.02</v>
      </c>
      <c r="L80" s="177">
        <f t="shared" ca="1" si="23"/>
        <v>0</v>
      </c>
      <c r="M80" s="178">
        <f t="shared" ca="1" si="24"/>
        <v>552.70000000000005</v>
      </c>
      <c r="N80" s="176">
        <f t="shared" ca="1" si="25"/>
        <v>385.48</v>
      </c>
      <c r="O80" s="177">
        <f t="shared" ca="1" si="26"/>
        <v>158.19999999999999</v>
      </c>
      <c r="P80" s="177">
        <f t="shared" ca="1" si="27"/>
        <v>9.02</v>
      </c>
      <c r="Q80" s="177">
        <f t="shared" ca="1" si="28"/>
        <v>0</v>
      </c>
      <c r="R80" s="178">
        <f t="shared" ca="1" si="29"/>
        <v>552.70000000000005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552.70000000000005</v>
      </c>
      <c r="I81" s="180">
        <f t="shared" ca="1" si="20"/>
        <v>385.48</v>
      </c>
      <c r="J81" s="177">
        <f t="shared" ca="1" si="21"/>
        <v>158.19999999999999</v>
      </c>
      <c r="K81" s="177">
        <f t="shared" ca="1" si="22"/>
        <v>9.02</v>
      </c>
      <c r="L81" s="177">
        <f t="shared" ca="1" si="23"/>
        <v>0</v>
      </c>
      <c r="M81" s="178">
        <f t="shared" ca="1" si="24"/>
        <v>552.70000000000005</v>
      </c>
      <c r="N81" s="176">
        <f t="shared" ca="1" si="25"/>
        <v>385.48</v>
      </c>
      <c r="O81" s="177">
        <f t="shared" ca="1" si="26"/>
        <v>158.19999999999999</v>
      </c>
      <c r="P81" s="177">
        <f t="shared" ca="1" si="27"/>
        <v>9.02</v>
      </c>
      <c r="Q81" s="177">
        <f t="shared" ca="1" si="28"/>
        <v>0</v>
      </c>
      <c r="R81" s="178">
        <f t="shared" ca="1" si="29"/>
        <v>552.70000000000005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552.70000000000005</v>
      </c>
      <c r="I82" s="180">
        <f t="shared" ca="1" si="20"/>
        <v>385.48</v>
      </c>
      <c r="J82" s="177">
        <f t="shared" ca="1" si="21"/>
        <v>158.19999999999999</v>
      </c>
      <c r="K82" s="177">
        <f t="shared" ca="1" si="22"/>
        <v>9.02</v>
      </c>
      <c r="L82" s="177">
        <f t="shared" ca="1" si="23"/>
        <v>0</v>
      </c>
      <c r="M82" s="178">
        <f t="shared" ca="1" si="24"/>
        <v>552.70000000000005</v>
      </c>
      <c r="N82" s="176">
        <f t="shared" ca="1" si="25"/>
        <v>385.48</v>
      </c>
      <c r="O82" s="177">
        <f t="shared" ca="1" si="26"/>
        <v>158.19999999999999</v>
      </c>
      <c r="P82" s="177">
        <f t="shared" ca="1" si="27"/>
        <v>9.02</v>
      </c>
      <c r="Q82" s="177">
        <f t="shared" ca="1" si="28"/>
        <v>0</v>
      </c>
      <c r="R82" s="178">
        <f t="shared" ca="1" si="29"/>
        <v>552.70000000000005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552.70000000000005</v>
      </c>
      <c r="I83" s="180">
        <f t="shared" ca="1" si="20"/>
        <v>385.48</v>
      </c>
      <c r="J83" s="177">
        <f t="shared" ca="1" si="21"/>
        <v>158.19999999999999</v>
      </c>
      <c r="K83" s="177">
        <f t="shared" ca="1" si="22"/>
        <v>9.02</v>
      </c>
      <c r="L83" s="177">
        <f t="shared" ca="1" si="23"/>
        <v>0</v>
      </c>
      <c r="M83" s="178">
        <f t="shared" ca="1" si="24"/>
        <v>552.70000000000005</v>
      </c>
      <c r="N83" s="176">
        <f t="shared" ca="1" si="25"/>
        <v>385.48</v>
      </c>
      <c r="O83" s="177">
        <f t="shared" ca="1" si="26"/>
        <v>158.19999999999999</v>
      </c>
      <c r="P83" s="177">
        <f t="shared" ca="1" si="27"/>
        <v>9.02</v>
      </c>
      <c r="Q83" s="177">
        <f t="shared" ca="1" si="28"/>
        <v>0</v>
      </c>
      <c r="R83" s="178">
        <f t="shared" ca="1" si="29"/>
        <v>552.70000000000005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552.70000000000005</v>
      </c>
      <c r="I84" s="180">
        <f t="shared" ca="1" si="20"/>
        <v>385.48</v>
      </c>
      <c r="J84" s="177">
        <f t="shared" ca="1" si="21"/>
        <v>158.19999999999999</v>
      </c>
      <c r="K84" s="177">
        <f t="shared" ca="1" si="22"/>
        <v>9.02</v>
      </c>
      <c r="L84" s="177">
        <f t="shared" ca="1" si="23"/>
        <v>0</v>
      </c>
      <c r="M84" s="178">
        <f t="shared" ca="1" si="24"/>
        <v>552.70000000000005</v>
      </c>
      <c r="N84" s="176">
        <f t="shared" ca="1" si="25"/>
        <v>385.48</v>
      </c>
      <c r="O84" s="177">
        <f t="shared" ca="1" si="26"/>
        <v>158.19999999999999</v>
      </c>
      <c r="P84" s="177">
        <f t="shared" ca="1" si="27"/>
        <v>9.02</v>
      </c>
      <c r="Q84" s="177">
        <f t="shared" ca="1" si="28"/>
        <v>0</v>
      </c>
      <c r="R84" s="178">
        <f t="shared" ca="1" si="29"/>
        <v>552.70000000000005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552.70000000000005</v>
      </c>
      <c r="I85" s="180">
        <f t="shared" ca="1" si="20"/>
        <v>385.48</v>
      </c>
      <c r="J85" s="177">
        <f t="shared" ca="1" si="21"/>
        <v>158.19999999999999</v>
      </c>
      <c r="K85" s="177">
        <f t="shared" ca="1" si="22"/>
        <v>9.02</v>
      </c>
      <c r="L85" s="177">
        <f t="shared" ca="1" si="23"/>
        <v>0</v>
      </c>
      <c r="M85" s="178">
        <f t="shared" ca="1" si="24"/>
        <v>552.70000000000005</v>
      </c>
      <c r="N85" s="176">
        <f t="shared" ca="1" si="25"/>
        <v>385.48</v>
      </c>
      <c r="O85" s="177">
        <f t="shared" ca="1" si="26"/>
        <v>158.19999999999999</v>
      </c>
      <c r="P85" s="177">
        <f t="shared" ca="1" si="27"/>
        <v>9.02</v>
      </c>
      <c r="Q85" s="177">
        <f t="shared" ca="1" si="28"/>
        <v>0</v>
      </c>
      <c r="R85" s="178">
        <f t="shared" ca="1" si="29"/>
        <v>552.70000000000005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552.70000000000005</v>
      </c>
      <c r="I86" s="180">
        <f t="shared" ca="1" si="20"/>
        <v>385.48</v>
      </c>
      <c r="J86" s="177">
        <f t="shared" ca="1" si="21"/>
        <v>158.19999999999999</v>
      </c>
      <c r="K86" s="177">
        <f t="shared" ca="1" si="22"/>
        <v>9.02</v>
      </c>
      <c r="L86" s="177">
        <f t="shared" ca="1" si="23"/>
        <v>0</v>
      </c>
      <c r="M86" s="178">
        <f t="shared" ca="1" si="24"/>
        <v>552.70000000000005</v>
      </c>
      <c r="N86" s="176">
        <f t="shared" ca="1" si="25"/>
        <v>385.48</v>
      </c>
      <c r="O86" s="177">
        <f t="shared" ca="1" si="26"/>
        <v>158.19999999999999</v>
      </c>
      <c r="P86" s="177">
        <f t="shared" ca="1" si="27"/>
        <v>9.02</v>
      </c>
      <c r="Q86" s="177">
        <f t="shared" ca="1" si="28"/>
        <v>0</v>
      </c>
      <c r="R86" s="178">
        <f t="shared" ca="1" si="29"/>
        <v>552.70000000000005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600.89</v>
      </c>
      <c r="I87" s="180">
        <f t="shared" ca="1" si="20"/>
        <v>433.67</v>
      </c>
      <c r="J87" s="177">
        <f t="shared" ca="1" si="21"/>
        <v>158.19999999999999</v>
      </c>
      <c r="K87" s="177">
        <f t="shared" ca="1" si="22"/>
        <v>9.02</v>
      </c>
      <c r="L87" s="177">
        <f t="shared" ca="1" si="23"/>
        <v>0</v>
      </c>
      <c r="M87" s="178">
        <f t="shared" ca="1" si="24"/>
        <v>600.89</v>
      </c>
      <c r="N87" s="176">
        <f t="shared" ca="1" si="25"/>
        <v>433.67</v>
      </c>
      <c r="O87" s="177">
        <f t="shared" ca="1" si="26"/>
        <v>158.19999999999999</v>
      </c>
      <c r="P87" s="177">
        <f t="shared" ca="1" si="27"/>
        <v>9.02</v>
      </c>
      <c r="Q87" s="177">
        <f t="shared" ca="1" si="28"/>
        <v>0</v>
      </c>
      <c r="R87" s="178">
        <f t="shared" ca="1" si="29"/>
        <v>600.89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658.34</v>
      </c>
      <c r="I88" s="180">
        <f t="shared" ca="1" si="20"/>
        <v>491.12</v>
      </c>
      <c r="J88" s="177">
        <f t="shared" ca="1" si="21"/>
        <v>158.19999999999999</v>
      </c>
      <c r="K88" s="177">
        <f t="shared" ca="1" si="22"/>
        <v>9.02</v>
      </c>
      <c r="L88" s="177">
        <f t="shared" ca="1" si="23"/>
        <v>0</v>
      </c>
      <c r="M88" s="178">
        <f t="shared" ca="1" si="24"/>
        <v>658.33999999999992</v>
      </c>
      <c r="N88" s="176">
        <f t="shared" ca="1" si="25"/>
        <v>491.12000000000006</v>
      </c>
      <c r="O88" s="177">
        <f t="shared" ca="1" si="26"/>
        <v>158.20000000000002</v>
      </c>
      <c r="P88" s="177">
        <f t="shared" ca="1" si="27"/>
        <v>9.0200000000000014</v>
      </c>
      <c r="Q88" s="177">
        <f t="shared" ca="1" si="28"/>
        <v>0</v>
      </c>
      <c r="R88" s="178">
        <f t="shared" ca="1" si="29"/>
        <v>658.34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658.34</v>
      </c>
      <c r="I89" s="180">
        <f t="shared" ca="1" si="20"/>
        <v>491.12</v>
      </c>
      <c r="J89" s="177">
        <f t="shared" ca="1" si="21"/>
        <v>158.19999999999999</v>
      </c>
      <c r="K89" s="177">
        <f t="shared" ca="1" si="22"/>
        <v>9.02</v>
      </c>
      <c r="L89" s="177">
        <f t="shared" ca="1" si="23"/>
        <v>0</v>
      </c>
      <c r="M89" s="178">
        <f t="shared" ca="1" si="24"/>
        <v>658.33999999999992</v>
      </c>
      <c r="N89" s="176">
        <f t="shared" ca="1" si="25"/>
        <v>491.12000000000006</v>
      </c>
      <c r="O89" s="177">
        <f t="shared" ca="1" si="26"/>
        <v>158.20000000000002</v>
      </c>
      <c r="P89" s="177">
        <f t="shared" ca="1" si="27"/>
        <v>9.0200000000000014</v>
      </c>
      <c r="Q89" s="177">
        <f t="shared" ca="1" si="28"/>
        <v>0</v>
      </c>
      <c r="R89" s="178">
        <f t="shared" ca="1" si="29"/>
        <v>658.34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658.34</v>
      </c>
      <c r="I90" s="180">
        <f t="shared" ca="1" si="20"/>
        <v>491.12</v>
      </c>
      <c r="J90" s="177">
        <f t="shared" ca="1" si="21"/>
        <v>158.19999999999999</v>
      </c>
      <c r="K90" s="177">
        <f t="shared" ca="1" si="22"/>
        <v>9.02</v>
      </c>
      <c r="L90" s="177">
        <f t="shared" ca="1" si="23"/>
        <v>0</v>
      </c>
      <c r="M90" s="178">
        <f t="shared" ca="1" si="24"/>
        <v>658.33999999999992</v>
      </c>
      <c r="N90" s="176">
        <f t="shared" ca="1" si="25"/>
        <v>491.12000000000006</v>
      </c>
      <c r="O90" s="177">
        <f t="shared" ca="1" si="26"/>
        <v>158.20000000000002</v>
      </c>
      <c r="P90" s="177">
        <f t="shared" ca="1" si="27"/>
        <v>9.0200000000000014</v>
      </c>
      <c r="Q90" s="177">
        <f t="shared" ca="1" si="28"/>
        <v>0</v>
      </c>
      <c r="R90" s="178">
        <f t="shared" ca="1" si="29"/>
        <v>658.34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658.34</v>
      </c>
      <c r="I91" s="180">
        <f t="shared" ca="1" si="20"/>
        <v>491.12</v>
      </c>
      <c r="J91" s="177">
        <f t="shared" ca="1" si="21"/>
        <v>158.19999999999999</v>
      </c>
      <c r="K91" s="177">
        <f t="shared" ca="1" si="22"/>
        <v>9.02</v>
      </c>
      <c r="L91" s="177">
        <f t="shared" ca="1" si="23"/>
        <v>0</v>
      </c>
      <c r="M91" s="178">
        <f t="shared" ca="1" si="24"/>
        <v>658.33999999999992</v>
      </c>
      <c r="N91" s="176">
        <f t="shared" ca="1" si="25"/>
        <v>491.12000000000006</v>
      </c>
      <c r="O91" s="177">
        <f t="shared" ca="1" si="26"/>
        <v>158.20000000000002</v>
      </c>
      <c r="P91" s="177">
        <f t="shared" ca="1" si="27"/>
        <v>9.0200000000000014</v>
      </c>
      <c r="Q91" s="177">
        <f t="shared" ca="1" si="28"/>
        <v>0</v>
      </c>
      <c r="R91" s="178">
        <f t="shared" ca="1" si="29"/>
        <v>658.34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658.34</v>
      </c>
      <c r="I92" s="180">
        <f t="shared" ca="1" si="20"/>
        <v>491.12</v>
      </c>
      <c r="J92" s="177">
        <f t="shared" ca="1" si="21"/>
        <v>158.19999999999999</v>
      </c>
      <c r="K92" s="177">
        <f t="shared" ca="1" si="22"/>
        <v>9.02</v>
      </c>
      <c r="L92" s="177">
        <f t="shared" ca="1" si="23"/>
        <v>0</v>
      </c>
      <c r="M92" s="178">
        <f t="shared" ca="1" si="24"/>
        <v>658.33999999999992</v>
      </c>
      <c r="N92" s="176">
        <f t="shared" ca="1" si="25"/>
        <v>491.12000000000006</v>
      </c>
      <c r="O92" s="177">
        <f t="shared" ca="1" si="26"/>
        <v>158.20000000000002</v>
      </c>
      <c r="P92" s="177">
        <f t="shared" ca="1" si="27"/>
        <v>9.0200000000000014</v>
      </c>
      <c r="Q92" s="177">
        <f t="shared" ca="1" si="28"/>
        <v>0</v>
      </c>
      <c r="R92" s="178">
        <f t="shared" ca="1" si="29"/>
        <v>658.34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658.34</v>
      </c>
      <c r="I93" s="180">
        <f t="shared" ca="1" si="20"/>
        <v>491.12</v>
      </c>
      <c r="J93" s="177">
        <f t="shared" ca="1" si="21"/>
        <v>158.19999999999999</v>
      </c>
      <c r="K93" s="177">
        <f t="shared" ca="1" si="22"/>
        <v>9.02</v>
      </c>
      <c r="L93" s="177">
        <f t="shared" ca="1" si="23"/>
        <v>0</v>
      </c>
      <c r="M93" s="178">
        <f t="shared" ca="1" si="24"/>
        <v>658.33999999999992</v>
      </c>
      <c r="N93" s="176">
        <f t="shared" ca="1" si="25"/>
        <v>491.12000000000006</v>
      </c>
      <c r="O93" s="177">
        <f t="shared" ca="1" si="26"/>
        <v>158.20000000000002</v>
      </c>
      <c r="P93" s="177">
        <f t="shared" ca="1" si="27"/>
        <v>9.0200000000000014</v>
      </c>
      <c r="Q93" s="177">
        <f t="shared" ca="1" si="28"/>
        <v>0</v>
      </c>
      <c r="R93" s="178">
        <f t="shared" ca="1" si="29"/>
        <v>658.34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658.34</v>
      </c>
      <c r="I94" s="180">
        <f t="shared" ca="1" si="20"/>
        <v>491.12</v>
      </c>
      <c r="J94" s="177">
        <f t="shared" ca="1" si="21"/>
        <v>158.19999999999999</v>
      </c>
      <c r="K94" s="177">
        <f t="shared" ca="1" si="22"/>
        <v>9.02</v>
      </c>
      <c r="L94" s="177">
        <f t="shared" ca="1" si="23"/>
        <v>0</v>
      </c>
      <c r="M94" s="178">
        <f t="shared" ca="1" si="24"/>
        <v>658.33999999999992</v>
      </c>
      <c r="N94" s="176">
        <f t="shared" ca="1" si="25"/>
        <v>491.12000000000006</v>
      </c>
      <c r="O94" s="177">
        <f t="shared" ca="1" si="26"/>
        <v>158.20000000000002</v>
      </c>
      <c r="P94" s="177">
        <f t="shared" ca="1" si="27"/>
        <v>9.0200000000000014</v>
      </c>
      <c r="Q94" s="177">
        <f t="shared" ca="1" si="28"/>
        <v>0</v>
      </c>
      <c r="R94" s="178">
        <f t="shared" ca="1" si="29"/>
        <v>658.34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658.34</v>
      </c>
      <c r="I95" s="180">
        <f t="shared" ca="1" si="20"/>
        <v>491.12</v>
      </c>
      <c r="J95" s="177">
        <f t="shared" ca="1" si="21"/>
        <v>158.19999999999999</v>
      </c>
      <c r="K95" s="177">
        <f t="shared" ca="1" si="22"/>
        <v>9.02</v>
      </c>
      <c r="L95" s="177">
        <f t="shared" ca="1" si="23"/>
        <v>0</v>
      </c>
      <c r="M95" s="178">
        <f t="shared" ca="1" si="24"/>
        <v>658.33999999999992</v>
      </c>
      <c r="N95" s="176">
        <f t="shared" ca="1" si="25"/>
        <v>491.12000000000006</v>
      </c>
      <c r="O95" s="177">
        <f t="shared" ca="1" si="26"/>
        <v>158.20000000000002</v>
      </c>
      <c r="P95" s="177">
        <f t="shared" ca="1" si="27"/>
        <v>9.0200000000000014</v>
      </c>
      <c r="Q95" s="177">
        <f t="shared" ca="1" si="28"/>
        <v>0</v>
      </c>
      <c r="R95" s="178">
        <f t="shared" ca="1" si="29"/>
        <v>658.34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658.34</v>
      </c>
      <c r="I96" s="180">
        <f t="shared" ca="1" si="20"/>
        <v>491.12</v>
      </c>
      <c r="J96" s="177">
        <f t="shared" ca="1" si="21"/>
        <v>158.19999999999999</v>
      </c>
      <c r="K96" s="177">
        <f t="shared" ca="1" si="22"/>
        <v>9.02</v>
      </c>
      <c r="L96" s="177">
        <f t="shared" ca="1" si="23"/>
        <v>0</v>
      </c>
      <c r="M96" s="178">
        <f t="shared" ca="1" si="24"/>
        <v>658.33999999999992</v>
      </c>
      <c r="N96" s="176">
        <f t="shared" ca="1" si="25"/>
        <v>491.12000000000006</v>
      </c>
      <c r="O96" s="177">
        <f t="shared" ca="1" si="26"/>
        <v>158.20000000000002</v>
      </c>
      <c r="P96" s="177">
        <f t="shared" ca="1" si="27"/>
        <v>9.0200000000000014</v>
      </c>
      <c r="Q96" s="177">
        <f t="shared" ca="1" si="28"/>
        <v>0</v>
      </c>
      <c r="R96" s="178">
        <f t="shared" ca="1" si="29"/>
        <v>658.34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643.49</v>
      </c>
      <c r="I97" s="180">
        <f t="shared" ca="1" si="20"/>
        <v>509.62</v>
      </c>
      <c r="J97" s="177">
        <f t="shared" ca="1" si="21"/>
        <v>124.51</v>
      </c>
      <c r="K97" s="177">
        <f t="shared" ca="1" si="22"/>
        <v>9.36</v>
      </c>
      <c r="L97" s="177">
        <f t="shared" ca="1" si="23"/>
        <v>0</v>
      </c>
      <c r="M97" s="178">
        <f t="shared" ca="1" si="24"/>
        <v>643.49</v>
      </c>
      <c r="N97" s="176">
        <f t="shared" ca="1" si="25"/>
        <v>509.62</v>
      </c>
      <c r="O97" s="177">
        <f t="shared" ca="1" si="26"/>
        <v>124.51</v>
      </c>
      <c r="P97" s="177">
        <f t="shared" ca="1" si="27"/>
        <v>9.36</v>
      </c>
      <c r="Q97" s="177">
        <f t="shared" ca="1" si="28"/>
        <v>0</v>
      </c>
      <c r="R97" s="178">
        <f t="shared" ca="1" si="29"/>
        <v>643.49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643.49</v>
      </c>
      <c r="I98" s="185">
        <f t="shared" ca="1" si="20"/>
        <v>509.62</v>
      </c>
      <c r="J98" s="182">
        <f t="shared" ca="1" si="21"/>
        <v>124.51</v>
      </c>
      <c r="K98" s="182">
        <f t="shared" ca="1" si="22"/>
        <v>9.36</v>
      </c>
      <c r="L98" s="182">
        <f t="shared" ca="1" si="23"/>
        <v>0</v>
      </c>
      <c r="M98" s="183">
        <f t="shared" ca="1" si="24"/>
        <v>643.49</v>
      </c>
      <c r="N98" s="181">
        <f t="shared" ca="1" si="25"/>
        <v>509.62</v>
      </c>
      <c r="O98" s="182">
        <f t="shared" ca="1" si="26"/>
        <v>124.51</v>
      </c>
      <c r="P98" s="182">
        <f t="shared" ca="1" si="27"/>
        <v>9.36</v>
      </c>
      <c r="Q98" s="182">
        <f t="shared" ca="1" si="28"/>
        <v>0</v>
      </c>
      <c r="R98" s="183">
        <f t="shared" ca="1" si="29"/>
        <v>643.49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16.394277499999991</v>
      </c>
      <c r="C99" s="57">
        <f t="shared" ref="C99:R99" ca="1" si="30">SUM(C3:C98)/4000</f>
        <v>12.230131014999985</v>
      </c>
      <c r="D99" s="55">
        <f t="shared" ca="1" si="30"/>
        <v>3.9395448832499924</v>
      </c>
      <c r="E99" s="55">
        <f t="shared" ca="1" si="30"/>
        <v>0.22460160174999988</v>
      </c>
      <c r="F99" s="56">
        <f t="shared" ca="1" si="30"/>
        <v>0</v>
      </c>
      <c r="G99" s="60">
        <f t="shared" ca="1" si="30"/>
        <v>0</v>
      </c>
      <c r="H99" s="60">
        <f t="shared" ca="1" si="30"/>
        <v>11.611507499999972</v>
      </c>
      <c r="I99" s="168">
        <f t="shared" ca="1" si="30"/>
        <v>8.4146199999999922</v>
      </c>
      <c r="J99" s="55">
        <f t="shared" ca="1" si="30"/>
        <v>3.0196675000000019</v>
      </c>
      <c r="K99" s="55">
        <f t="shared" ca="1" si="30"/>
        <v>0.17726499999999992</v>
      </c>
      <c r="L99" s="55">
        <f t="shared" ca="1" si="30"/>
        <v>0</v>
      </c>
      <c r="M99" s="56">
        <f t="shared" ca="1" si="30"/>
        <v>11.611552499999982</v>
      </c>
      <c r="N99" s="57">
        <f t="shared" ca="1" si="30"/>
        <v>8.4145863683064093</v>
      </c>
      <c r="O99" s="55">
        <f t="shared" ca="1" si="30"/>
        <v>3.0196567407323691</v>
      </c>
      <c r="P99" s="55">
        <f t="shared" ca="1" si="30"/>
        <v>0.17726439096121721</v>
      </c>
      <c r="Q99" s="55">
        <f t="shared" ca="1" si="30"/>
        <v>0</v>
      </c>
      <c r="R99" s="56">
        <f t="shared" ca="1" si="30"/>
        <v>11.611507499999972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-1.4427445526177252E-4</v>
      </c>
      <c r="M3" s="25">
        <f>BRPL_EOD!M3-BRPL_ISGS_exbus!M3</f>
        <v>0</v>
      </c>
      <c r="N3" s="25">
        <f>BRPL_EOD!N3-BRPL_ISGS_exbus!N3</f>
        <v>4.3919273108556922E-3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4.3906020557997749E-3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0</v>
      </c>
      <c r="V3" s="25">
        <f>BRPL_EOD!V3-BRPL_ISGS_exbus!V3</f>
        <v>-4.3924700513393589E-3</v>
      </c>
      <c r="W3" s="25">
        <f>BRPL_EOD!W3-BRPL_ISGS_exbus!W3</f>
        <v>0</v>
      </c>
      <c r="X3" s="25">
        <f>BRPL_EOD!X3-BRPL_ISGS_exbus!X3</f>
        <v>0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-1.4427445526177252E-4</v>
      </c>
      <c r="M4" s="25">
        <f>BRPL_EOD!M4-BRPL_ISGS_exbus!M4</f>
        <v>0</v>
      </c>
      <c r="N4" s="25">
        <f>BRPL_EOD!N4-BRPL_ISGS_exbus!N4</f>
        <v>4.3919273108556922E-3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4.3906020557997749E-3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0</v>
      </c>
      <c r="V4" s="25">
        <f>BRPL_EOD!V4-BRPL_ISGS_exbus!V4</f>
        <v>-4.3924700513393589E-3</v>
      </c>
      <c r="W4" s="25">
        <f>BRPL_EOD!W4-BRPL_ISGS_exbus!W4</f>
        <v>0</v>
      </c>
      <c r="X4" s="25">
        <f>BRPL_EOD!X4-BRPL_ISGS_exbus!X4</f>
        <v>0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-1.4427445526177252E-4</v>
      </c>
      <c r="M5" s="25">
        <f>BRPL_EOD!M5-BRPL_ISGS_exbus!M5</f>
        <v>0</v>
      </c>
      <c r="N5" s="25">
        <f>BRPL_EOD!N5-BRPL_ISGS_exbus!N5</f>
        <v>4.3919273108556922E-3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4.3906020557997749E-3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0</v>
      </c>
      <c r="V5" s="25">
        <f>BRPL_EOD!V5-BRPL_ISGS_exbus!V5</f>
        <v>-4.3924700513393589E-3</v>
      </c>
      <c r="W5" s="25">
        <f>BRPL_EOD!W5-BRPL_ISGS_exbus!W5</f>
        <v>0</v>
      </c>
      <c r="X5" s="25">
        <f>BRPL_EOD!X5-BRPL_ISGS_exbus!X5</f>
        <v>0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-1.4427445526177252E-4</v>
      </c>
      <c r="M6" s="25">
        <f>BRPL_EOD!M6-BRPL_ISGS_exbus!M6</f>
        <v>0</v>
      </c>
      <c r="N6" s="25">
        <f>BRPL_EOD!N6-BRPL_ISGS_exbus!N6</f>
        <v>4.3919273108556922E-3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4.3906020557997749E-3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0</v>
      </c>
      <c r="V6" s="25">
        <f>BRPL_EOD!V6-BRPL_ISGS_exbus!V6</f>
        <v>-4.3924700513393589E-3</v>
      </c>
      <c r="W6" s="25">
        <f>BRPL_EOD!W6-BRPL_ISGS_exbus!W6</f>
        <v>0</v>
      </c>
      <c r="X6" s="25">
        <f>BRPL_EOD!X6-BRPL_ISGS_exbus!X6</f>
        <v>0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-9.2876381535766939E-5</v>
      </c>
      <c r="M7" s="25">
        <f>BRPL_EOD!M7-BRPL_ISGS_exbus!M7</f>
        <v>0</v>
      </c>
      <c r="N7" s="25">
        <f>BRPL_EOD!N7-BRPL_ISGS_exbus!N7</f>
        <v>4.3919273108556922E-3</v>
      </c>
      <c r="O7" s="25">
        <f>BRPL_EOD!O7-BRPL_ISGS_exbus!O7</f>
        <v>0</v>
      </c>
      <c r="P7" s="25">
        <f>BRPL_EOD!P7-BRPL_ISGS_exbus!P7</f>
        <v>1.9756742464274168E-3</v>
      </c>
      <c r="Q7" s="25">
        <f>BRPL_EOD!Q7-BRPL_ISGS_exbus!Q7</f>
        <v>0</v>
      </c>
      <c r="R7" s="25">
        <f>BRPL_EOD!R7-BRPL_ISGS_exbus!R7</f>
        <v>4.3906020557997749E-3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0</v>
      </c>
      <c r="V7" s="25">
        <f>BRPL_EOD!V7-BRPL_ISGS_exbus!V7</f>
        <v>-4.3924700513393589E-3</v>
      </c>
      <c r="W7" s="25">
        <f>BRPL_EOD!W7-BRPL_ISGS_exbus!W7</f>
        <v>0</v>
      </c>
      <c r="X7" s="25">
        <f>BRPL_EOD!X7-BRPL_ISGS_exbus!X7</f>
        <v>0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-9.2876381535766939E-5</v>
      </c>
      <c r="M8" s="25">
        <f>BRPL_EOD!M8-BRPL_ISGS_exbus!M8</f>
        <v>0</v>
      </c>
      <c r="N8" s="25">
        <f>BRPL_EOD!N8-BRPL_ISGS_exbus!N8</f>
        <v>4.3919273108556922E-3</v>
      </c>
      <c r="O8" s="25">
        <f>BRPL_EOD!O8-BRPL_ISGS_exbus!O8</f>
        <v>0</v>
      </c>
      <c r="P8" s="25">
        <f>BRPL_EOD!P8-BRPL_ISGS_exbus!P8</f>
        <v>1.9756742464274168E-3</v>
      </c>
      <c r="Q8" s="25">
        <f>BRPL_EOD!Q8-BRPL_ISGS_exbus!Q8</f>
        <v>0</v>
      </c>
      <c r="R8" s="25">
        <f>BRPL_EOD!R8-BRPL_ISGS_exbus!R8</f>
        <v>4.3906020557997749E-3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0</v>
      </c>
      <c r="V8" s="25">
        <f>BRPL_EOD!V8-BRPL_ISGS_exbus!V8</f>
        <v>-4.3924700513393589E-3</v>
      </c>
      <c r="W8" s="25">
        <f>BRPL_EOD!W8-BRPL_ISGS_exbus!W8</f>
        <v>0</v>
      </c>
      <c r="X8" s="25">
        <f>BRPL_EOD!X8-BRPL_ISGS_exbus!X8</f>
        <v>0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-9.2844118632307016E-5</v>
      </c>
      <c r="M9" s="25">
        <f>BRPL_EOD!M9-BRPL_ISGS_exbus!M9</f>
        <v>0</v>
      </c>
      <c r="N9" s="25">
        <f>BRPL_EOD!N9-BRPL_ISGS_exbus!N9</f>
        <v>4.3919273108556922E-3</v>
      </c>
      <c r="O9" s="25">
        <f>BRPL_EOD!O9-BRPL_ISGS_exbus!O9</f>
        <v>0</v>
      </c>
      <c r="P9" s="25">
        <f>BRPL_EOD!P9-BRPL_ISGS_exbus!P9</f>
        <v>1.9756742464274168E-3</v>
      </c>
      <c r="Q9" s="25">
        <f>BRPL_EOD!Q9-BRPL_ISGS_exbus!Q9</f>
        <v>0</v>
      </c>
      <c r="R9" s="25">
        <f>BRPL_EOD!R9-BRPL_ISGS_exbus!R9</f>
        <v>4.3906020557997749E-3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0</v>
      </c>
      <c r="V9" s="25">
        <f>BRPL_EOD!V9-BRPL_ISGS_exbus!V9</f>
        <v>-4.3924700513393589E-3</v>
      </c>
      <c r="W9" s="25">
        <f>BRPL_EOD!W9-BRPL_ISGS_exbus!W9</f>
        <v>0</v>
      </c>
      <c r="X9" s="25">
        <f>BRPL_EOD!X9-BRPL_ISGS_exbus!X9</f>
        <v>0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-9.2844118632307016E-5</v>
      </c>
      <c r="M10" s="25">
        <f>BRPL_EOD!M10-BRPL_ISGS_exbus!M10</f>
        <v>0</v>
      </c>
      <c r="N10" s="25">
        <f>BRPL_EOD!N10-BRPL_ISGS_exbus!N10</f>
        <v>4.3919273108556922E-3</v>
      </c>
      <c r="O10" s="25">
        <f>BRPL_EOD!O10-BRPL_ISGS_exbus!O10</f>
        <v>0</v>
      </c>
      <c r="P10" s="25">
        <f>BRPL_EOD!P10-BRPL_ISGS_exbus!P10</f>
        <v>1.9756742464274168E-3</v>
      </c>
      <c r="Q10" s="25">
        <f>BRPL_EOD!Q10-BRPL_ISGS_exbus!Q10</f>
        <v>0</v>
      </c>
      <c r="R10" s="25">
        <f>BRPL_EOD!R10-BRPL_ISGS_exbus!R10</f>
        <v>4.3906020557997749E-3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0</v>
      </c>
      <c r="V10" s="25">
        <f>BRPL_EOD!V10-BRPL_ISGS_exbus!V10</f>
        <v>-4.3924700513393589E-3</v>
      </c>
      <c r="W10" s="25">
        <f>BRPL_EOD!W10-BRPL_ISGS_exbus!W10</f>
        <v>0</v>
      </c>
      <c r="X10" s="25">
        <f>BRPL_EOD!X10-BRPL_ISGS_exbus!X10</f>
        <v>0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-9.283251001956927E-5</v>
      </c>
      <c r="M11" s="25">
        <f>BRPL_EOD!M11-BRPL_ISGS_exbus!M11</f>
        <v>0</v>
      </c>
      <c r="N11" s="25">
        <f>BRPL_EOD!N11-BRPL_ISGS_exbus!N11</f>
        <v>4.3919273108556922E-3</v>
      </c>
      <c r="O11" s="25">
        <f>BRPL_EOD!O11-BRPL_ISGS_exbus!O11</f>
        <v>0</v>
      </c>
      <c r="P11" s="25">
        <f>BRPL_EOD!P11-BRPL_ISGS_exbus!P11</f>
        <v>1.9756742464274168E-3</v>
      </c>
      <c r="Q11" s="25">
        <f>BRPL_EOD!Q11-BRPL_ISGS_exbus!Q11</f>
        <v>0</v>
      </c>
      <c r="R11" s="25">
        <f>BRPL_EOD!R11-BRPL_ISGS_exbus!R11</f>
        <v>4.3906020557997749E-3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0</v>
      </c>
      <c r="V11" s="25">
        <f>BRPL_EOD!V11-BRPL_ISGS_exbus!V11</f>
        <v>-4.3924700513393589E-3</v>
      </c>
      <c r="W11" s="25">
        <f>BRPL_EOD!W11-BRPL_ISGS_exbus!W11</f>
        <v>0</v>
      </c>
      <c r="X11" s="25">
        <f>BRPL_EOD!X11-BRPL_ISGS_exbus!X11</f>
        <v>0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-6.9208487219043491E-3</v>
      </c>
      <c r="L12" s="25">
        <f>BRPL_EOD!L12-BRPL_ISGS_exbus!L12</f>
        <v>-9.283251001956927E-5</v>
      </c>
      <c r="M12" s="25">
        <f>BRPL_EOD!M12-BRPL_ISGS_exbus!M12</f>
        <v>0</v>
      </c>
      <c r="N12" s="25">
        <f>BRPL_EOD!N12-BRPL_ISGS_exbus!N12</f>
        <v>4.3919273108556922E-3</v>
      </c>
      <c r="O12" s="25">
        <f>BRPL_EOD!O12-BRPL_ISGS_exbus!O12</f>
        <v>0</v>
      </c>
      <c r="P12" s="25">
        <f>BRPL_EOD!P12-BRPL_ISGS_exbus!P12</f>
        <v>1.9756742464274168E-3</v>
      </c>
      <c r="Q12" s="25">
        <f>BRPL_EOD!Q12-BRPL_ISGS_exbus!Q12</f>
        <v>0</v>
      </c>
      <c r="R12" s="25">
        <f>BRPL_EOD!R12-BRPL_ISGS_exbus!R12</f>
        <v>4.3906020557997749E-3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0</v>
      </c>
      <c r="V12" s="25">
        <f>BRPL_EOD!V12-BRPL_ISGS_exbus!V12</f>
        <v>-4.3924700513393589E-3</v>
      </c>
      <c r="W12" s="25">
        <f>BRPL_EOD!W12-BRPL_ISGS_exbus!W12</f>
        <v>0</v>
      </c>
      <c r="X12" s="25">
        <f>BRPL_EOD!X12-BRPL_ISGS_exbus!X12</f>
        <v>0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-9.283251001956927E-5</v>
      </c>
      <c r="M13" s="25">
        <f>BRPL_EOD!M13-BRPL_ISGS_exbus!M13</f>
        <v>0</v>
      </c>
      <c r="N13" s="25">
        <f>BRPL_EOD!N13-BRPL_ISGS_exbus!N13</f>
        <v>4.3919273108556922E-3</v>
      </c>
      <c r="O13" s="25">
        <f>BRPL_EOD!O13-BRPL_ISGS_exbus!O13</f>
        <v>0</v>
      </c>
      <c r="P13" s="25">
        <f>BRPL_EOD!P13-BRPL_ISGS_exbus!P13</f>
        <v>1.9756742464274168E-3</v>
      </c>
      <c r="Q13" s="25">
        <f>BRPL_EOD!Q13-BRPL_ISGS_exbus!Q13</f>
        <v>0</v>
      </c>
      <c r="R13" s="25">
        <f>BRPL_EOD!R13-BRPL_ISGS_exbus!R13</f>
        <v>4.3906020557997749E-3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0</v>
      </c>
      <c r="V13" s="25">
        <f>BRPL_EOD!V13-BRPL_ISGS_exbus!V13</f>
        <v>-4.3924700513393589E-3</v>
      </c>
      <c r="W13" s="25">
        <f>BRPL_EOD!W13-BRPL_ISGS_exbus!W13</f>
        <v>0</v>
      </c>
      <c r="X13" s="25">
        <f>BRPL_EOD!X13-BRPL_ISGS_exbus!X13</f>
        <v>0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-9.283251001956927E-5</v>
      </c>
      <c r="M14" s="25">
        <f>BRPL_EOD!M14-BRPL_ISGS_exbus!M14</f>
        <v>0</v>
      </c>
      <c r="N14" s="25">
        <f>BRPL_EOD!N14-BRPL_ISGS_exbus!N14</f>
        <v>4.3919273108556922E-3</v>
      </c>
      <c r="O14" s="25">
        <f>BRPL_EOD!O14-BRPL_ISGS_exbus!O14</f>
        <v>0</v>
      </c>
      <c r="P14" s="25">
        <f>BRPL_EOD!P14-BRPL_ISGS_exbus!P14</f>
        <v>1.9756742464274168E-3</v>
      </c>
      <c r="Q14" s="25">
        <f>BRPL_EOD!Q14-BRPL_ISGS_exbus!Q14</f>
        <v>0</v>
      </c>
      <c r="R14" s="25">
        <f>BRPL_EOD!R14-BRPL_ISGS_exbus!R14</f>
        <v>4.3906020557997749E-3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0</v>
      </c>
      <c r="V14" s="25">
        <f>BRPL_EOD!V14-BRPL_ISGS_exbus!V14</f>
        <v>-4.3924700513393589E-3</v>
      </c>
      <c r="W14" s="25">
        <f>BRPL_EOD!W14-BRPL_ISGS_exbus!W14</f>
        <v>0</v>
      </c>
      <c r="X14" s="25">
        <f>BRPL_EOD!X14-BRPL_ISGS_exbus!X14</f>
        <v>0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-9.283251001956927E-5</v>
      </c>
      <c r="M15" s="25">
        <f>BRPL_EOD!M15-BRPL_ISGS_exbus!M15</f>
        <v>0</v>
      </c>
      <c r="N15" s="25">
        <f>BRPL_EOD!N15-BRPL_ISGS_exbus!N15</f>
        <v>4.3919273108556922E-3</v>
      </c>
      <c r="O15" s="25">
        <f>BRPL_EOD!O15-BRPL_ISGS_exbus!O15</f>
        <v>0</v>
      </c>
      <c r="P15" s="25">
        <f>BRPL_EOD!P15-BRPL_ISGS_exbus!P15</f>
        <v>1.9756742464274168E-3</v>
      </c>
      <c r="Q15" s="25">
        <f>BRPL_EOD!Q15-BRPL_ISGS_exbus!Q15</f>
        <v>0</v>
      </c>
      <c r="R15" s="25">
        <f>BRPL_EOD!R15-BRPL_ISGS_exbus!R15</f>
        <v>4.3906020557997749E-3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0</v>
      </c>
      <c r="V15" s="25">
        <f>BRPL_EOD!V15-BRPL_ISGS_exbus!V15</f>
        <v>-4.3924700513393589E-3</v>
      </c>
      <c r="W15" s="25">
        <f>BRPL_EOD!W15-BRPL_ISGS_exbus!W15</f>
        <v>0</v>
      </c>
      <c r="X15" s="25">
        <f>BRPL_EOD!X15-BRPL_ISGS_exbus!X15</f>
        <v>0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-9.283251001956927E-5</v>
      </c>
      <c r="M16" s="25">
        <f>BRPL_EOD!M16-BRPL_ISGS_exbus!M16</f>
        <v>0</v>
      </c>
      <c r="N16" s="25">
        <f>BRPL_EOD!N16-BRPL_ISGS_exbus!N16</f>
        <v>4.3919273108556922E-3</v>
      </c>
      <c r="O16" s="25">
        <f>BRPL_EOD!O16-BRPL_ISGS_exbus!O16</f>
        <v>0</v>
      </c>
      <c r="P16" s="25">
        <f>BRPL_EOD!P16-BRPL_ISGS_exbus!P16</f>
        <v>1.9756742464274168E-3</v>
      </c>
      <c r="Q16" s="25">
        <f>BRPL_EOD!Q16-BRPL_ISGS_exbus!Q16</f>
        <v>0</v>
      </c>
      <c r="R16" s="25">
        <f>BRPL_EOD!R16-BRPL_ISGS_exbus!R16</f>
        <v>4.3906020557997749E-3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0</v>
      </c>
      <c r="V16" s="25">
        <f>BRPL_EOD!V16-BRPL_ISGS_exbus!V16</f>
        <v>-4.3924700513393589E-3</v>
      </c>
      <c r="W16" s="25">
        <f>BRPL_EOD!W16-BRPL_ISGS_exbus!W16</f>
        <v>0</v>
      </c>
      <c r="X16" s="25">
        <f>BRPL_EOD!X16-BRPL_ISGS_exbus!X16</f>
        <v>0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-9.283251001956927E-5</v>
      </c>
      <c r="M17" s="25">
        <f>BRPL_EOD!M17-BRPL_ISGS_exbus!M17</f>
        <v>0</v>
      </c>
      <c r="N17" s="25">
        <f>BRPL_EOD!N17-BRPL_ISGS_exbus!N17</f>
        <v>4.3919273108556922E-3</v>
      </c>
      <c r="O17" s="25">
        <f>BRPL_EOD!O17-BRPL_ISGS_exbus!O17</f>
        <v>0</v>
      </c>
      <c r="P17" s="25">
        <f>BRPL_EOD!P17-BRPL_ISGS_exbus!P17</f>
        <v>1.9756742464274168E-3</v>
      </c>
      <c r="Q17" s="25">
        <f>BRPL_EOD!Q17-BRPL_ISGS_exbus!Q17</f>
        <v>0</v>
      </c>
      <c r="R17" s="25">
        <f>BRPL_EOD!R17-BRPL_ISGS_exbus!R17</f>
        <v>4.3906020557997749E-3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0</v>
      </c>
      <c r="V17" s="25">
        <f>BRPL_EOD!V17-BRPL_ISGS_exbus!V17</f>
        <v>-4.3924700513393589E-3</v>
      </c>
      <c r="W17" s="25">
        <f>BRPL_EOD!W17-BRPL_ISGS_exbus!W17</f>
        <v>0</v>
      </c>
      <c r="X17" s="25">
        <f>BRPL_EOD!X17-BRPL_ISGS_exbus!X17</f>
        <v>0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-9.283251001956927E-5</v>
      </c>
      <c r="M18" s="25">
        <f>BRPL_EOD!M18-BRPL_ISGS_exbus!M18</f>
        <v>0</v>
      </c>
      <c r="N18" s="25">
        <f>BRPL_EOD!N18-BRPL_ISGS_exbus!N18</f>
        <v>4.3919273108556922E-3</v>
      </c>
      <c r="O18" s="25">
        <f>BRPL_EOD!O18-BRPL_ISGS_exbus!O18</f>
        <v>0</v>
      </c>
      <c r="P18" s="25">
        <f>BRPL_EOD!P18-BRPL_ISGS_exbus!P18</f>
        <v>1.9756742464274168E-3</v>
      </c>
      <c r="Q18" s="25">
        <f>BRPL_EOD!Q18-BRPL_ISGS_exbus!Q18</f>
        <v>0</v>
      </c>
      <c r="R18" s="25">
        <f>BRPL_EOD!R18-BRPL_ISGS_exbus!R18</f>
        <v>4.3906020557997749E-3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0</v>
      </c>
      <c r="V18" s="25">
        <f>BRPL_EOD!V18-BRPL_ISGS_exbus!V18</f>
        <v>-4.3924700513393589E-3</v>
      </c>
      <c r="W18" s="25">
        <f>BRPL_EOD!W18-BRPL_ISGS_exbus!W18</f>
        <v>0</v>
      </c>
      <c r="X18" s="25">
        <f>BRPL_EOD!X18-BRPL_ISGS_exbus!X18</f>
        <v>0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4.3919273108556922E-3</v>
      </c>
      <c r="O19" s="25">
        <f>BRPL_EOD!O19-BRPL_ISGS_exbus!O19</f>
        <v>0</v>
      </c>
      <c r="P19" s="25">
        <f>BRPL_EOD!P19-BRPL_ISGS_exbus!P19</f>
        <v>1.9756742464274168E-3</v>
      </c>
      <c r="Q19" s="25">
        <f>BRPL_EOD!Q19-BRPL_ISGS_exbus!Q19</f>
        <v>0</v>
      </c>
      <c r="R19" s="25">
        <f>BRPL_EOD!R19-BRPL_ISGS_exbus!R19</f>
        <v>5.3760863050662522E-3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0</v>
      </c>
      <c r="V19" s="25">
        <f>BRPL_EOD!V19-BRPL_ISGS_exbus!V19</f>
        <v>-5.4843304843315011E-3</v>
      </c>
      <c r="W19" s="25">
        <f>BRPL_EOD!W19-BRPL_ISGS_exbus!W19</f>
        <v>0</v>
      </c>
      <c r="X19" s="25">
        <f>BRPL_EOD!X19-BRPL_ISGS_exbus!X19</f>
        <v>0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4.3919273108556922E-3</v>
      </c>
      <c r="O20" s="25">
        <f>BRPL_EOD!O20-BRPL_ISGS_exbus!O20</f>
        <v>0</v>
      </c>
      <c r="P20" s="25">
        <f>BRPL_EOD!P20-BRPL_ISGS_exbus!P20</f>
        <v>1.9756742464274168E-3</v>
      </c>
      <c r="Q20" s="25">
        <f>BRPL_EOD!Q20-BRPL_ISGS_exbus!Q20</f>
        <v>0</v>
      </c>
      <c r="R20" s="25">
        <f>BRPL_EOD!R20-BRPL_ISGS_exbus!R20</f>
        <v>5.3760863050662522E-3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0</v>
      </c>
      <c r="V20" s="25">
        <f>BRPL_EOD!V20-BRPL_ISGS_exbus!V20</f>
        <v>-5.4843304843315011E-3</v>
      </c>
      <c r="W20" s="25">
        <f>BRPL_EOD!W20-BRPL_ISGS_exbus!W20</f>
        <v>0</v>
      </c>
      <c r="X20" s="25">
        <f>BRPL_EOD!X20-BRPL_ISGS_exbus!X20</f>
        <v>0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4.3919273108556922E-3</v>
      </c>
      <c r="O21" s="25">
        <f>BRPL_EOD!O21-BRPL_ISGS_exbus!O21</f>
        <v>0</v>
      </c>
      <c r="P21" s="25">
        <f>BRPL_EOD!P21-BRPL_ISGS_exbus!P21</f>
        <v>1.9756742464274168E-3</v>
      </c>
      <c r="Q21" s="25">
        <f>BRPL_EOD!Q21-BRPL_ISGS_exbus!Q21</f>
        <v>0</v>
      </c>
      <c r="R21" s="25">
        <f>BRPL_EOD!R21-BRPL_ISGS_exbus!R21</f>
        <v>5.3760863050662522E-3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0</v>
      </c>
      <c r="V21" s="25">
        <f>BRPL_EOD!V21-BRPL_ISGS_exbus!V21</f>
        <v>-5.4843304843315011E-3</v>
      </c>
      <c r="W21" s="25">
        <f>BRPL_EOD!W21-BRPL_ISGS_exbus!W21</f>
        <v>0</v>
      </c>
      <c r="X21" s="25">
        <f>BRPL_EOD!X21-BRPL_ISGS_exbus!X21</f>
        <v>0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4.3919273108556922E-3</v>
      </c>
      <c r="O22" s="25">
        <f>BRPL_EOD!O22-BRPL_ISGS_exbus!O22</f>
        <v>0</v>
      </c>
      <c r="P22" s="25">
        <f>BRPL_EOD!P22-BRPL_ISGS_exbus!P22</f>
        <v>1.9756742464274168E-3</v>
      </c>
      <c r="Q22" s="25">
        <f>BRPL_EOD!Q22-BRPL_ISGS_exbus!Q22</f>
        <v>0</v>
      </c>
      <c r="R22" s="25">
        <f>BRPL_EOD!R22-BRPL_ISGS_exbus!R22</f>
        <v>5.3760863050662522E-3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0</v>
      </c>
      <c r="V22" s="25">
        <f>BRPL_EOD!V22-BRPL_ISGS_exbus!V22</f>
        <v>-5.4843304843315011E-3</v>
      </c>
      <c r="W22" s="25">
        <f>BRPL_EOD!W22-BRPL_ISGS_exbus!W22</f>
        <v>0</v>
      </c>
      <c r="X22" s="25">
        <f>BRPL_EOD!X22-BRPL_ISGS_exbus!X22</f>
        <v>0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4.3919273108556922E-3</v>
      </c>
      <c r="O23" s="25">
        <f>BRPL_EOD!O23-BRPL_ISGS_exbus!O23</f>
        <v>0</v>
      </c>
      <c r="P23" s="25">
        <f>BRPL_EOD!P23-BRPL_ISGS_exbus!P23</f>
        <v>1.9756742464274168E-3</v>
      </c>
      <c r="Q23" s="25">
        <f>BRPL_EOD!Q23-BRPL_ISGS_exbus!Q23</f>
        <v>0</v>
      </c>
      <c r="R23" s="25">
        <f>BRPL_EOD!R23-BRPL_ISGS_exbus!R23</f>
        <v>5.3760863050662522E-3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0</v>
      </c>
      <c r="V23" s="25">
        <f>BRPL_EOD!V23-BRPL_ISGS_exbus!V23</f>
        <v>-5.4843304843315011E-3</v>
      </c>
      <c r="W23" s="25">
        <f>BRPL_EOD!W23-BRPL_ISGS_exbus!W23</f>
        <v>0</v>
      </c>
      <c r="X23" s="25">
        <f>BRPL_EOD!X23-BRPL_ISGS_exbus!X23</f>
        <v>0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4.3919273108556922E-3</v>
      </c>
      <c r="O24" s="25">
        <f>BRPL_EOD!O24-BRPL_ISGS_exbus!O24</f>
        <v>0</v>
      </c>
      <c r="P24" s="25">
        <f>BRPL_EOD!P24-BRPL_ISGS_exbus!P24</f>
        <v>1.9756742464274168E-3</v>
      </c>
      <c r="Q24" s="25">
        <f>BRPL_EOD!Q24-BRPL_ISGS_exbus!Q24</f>
        <v>0</v>
      </c>
      <c r="R24" s="25">
        <f>BRPL_EOD!R24-BRPL_ISGS_exbus!R24</f>
        <v>5.3760863050662522E-3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0</v>
      </c>
      <c r="V24" s="25">
        <f>BRPL_EOD!V24-BRPL_ISGS_exbus!V24</f>
        <v>-5.4843304843315011E-3</v>
      </c>
      <c r="W24" s="25">
        <f>BRPL_EOD!W24-BRPL_ISGS_exbus!W24</f>
        <v>0</v>
      </c>
      <c r="X24" s="25">
        <f>BRPL_EOD!X24-BRPL_ISGS_exbus!X24</f>
        <v>0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4.3919273108556922E-3</v>
      </c>
      <c r="O25" s="25">
        <f>BRPL_EOD!O25-BRPL_ISGS_exbus!O25</f>
        <v>0</v>
      </c>
      <c r="P25" s="25">
        <f>BRPL_EOD!P25-BRPL_ISGS_exbus!P25</f>
        <v>1.9756742464274168E-3</v>
      </c>
      <c r="Q25" s="25">
        <f>BRPL_EOD!Q25-BRPL_ISGS_exbus!Q25</f>
        <v>0</v>
      </c>
      <c r="R25" s="25">
        <f>BRPL_EOD!R25-BRPL_ISGS_exbus!R25</f>
        <v>5.3760863050662522E-3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0</v>
      </c>
      <c r="V25" s="25">
        <f>BRPL_EOD!V25-BRPL_ISGS_exbus!V25</f>
        <v>-5.4843304843315011E-3</v>
      </c>
      <c r="W25" s="25">
        <f>BRPL_EOD!W25-BRPL_ISGS_exbus!W25</f>
        <v>0</v>
      </c>
      <c r="X25" s="25">
        <f>BRPL_EOD!X25-BRPL_ISGS_exbus!X25</f>
        <v>0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-1.0242909150726121E-4</v>
      </c>
      <c r="M26" s="25">
        <f>BRPL_EOD!M26-BRPL_ISGS_exbus!M26</f>
        <v>0</v>
      </c>
      <c r="N26" s="25">
        <f>BRPL_EOD!N26-BRPL_ISGS_exbus!N26</f>
        <v>4.3919273108556922E-3</v>
      </c>
      <c r="O26" s="25">
        <f>BRPL_EOD!O26-BRPL_ISGS_exbus!O26</f>
        <v>0</v>
      </c>
      <c r="P26" s="25">
        <f>BRPL_EOD!P26-BRPL_ISGS_exbus!P26</f>
        <v>1.9756742464274168E-3</v>
      </c>
      <c r="Q26" s="25">
        <f>BRPL_EOD!Q26-BRPL_ISGS_exbus!Q26</f>
        <v>0</v>
      </c>
      <c r="R26" s="25">
        <f>BRPL_EOD!R26-BRPL_ISGS_exbus!R26</f>
        <v>5.3760863050662522E-3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0</v>
      </c>
      <c r="V26" s="25">
        <f>BRPL_EOD!V26-BRPL_ISGS_exbus!V26</f>
        <v>-5.4843304843315011E-3</v>
      </c>
      <c r="W26" s="25">
        <f>BRPL_EOD!W26-BRPL_ISGS_exbus!W26</f>
        <v>0</v>
      </c>
      <c r="X26" s="25">
        <f>BRPL_EOD!X26-BRPL_ISGS_exbus!X26</f>
        <v>0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-1.0242909150726121E-4</v>
      </c>
      <c r="M27" s="25">
        <f>BRPL_EOD!M27-BRPL_ISGS_exbus!M27</f>
        <v>0</v>
      </c>
      <c r="N27" s="25">
        <f>BRPL_EOD!N27-BRPL_ISGS_exbus!N27</f>
        <v>4.3919273108556922E-3</v>
      </c>
      <c r="O27" s="25">
        <f>BRPL_EOD!O27-BRPL_ISGS_exbus!O27</f>
        <v>0</v>
      </c>
      <c r="P27" s="25">
        <f>BRPL_EOD!P27-BRPL_ISGS_exbus!P27</f>
        <v>1.9756742464274168E-3</v>
      </c>
      <c r="Q27" s="25">
        <f>BRPL_EOD!Q27-BRPL_ISGS_exbus!Q27</f>
        <v>0</v>
      </c>
      <c r="R27" s="25">
        <f>BRPL_EOD!R27-BRPL_ISGS_exbus!R27</f>
        <v>4.4715852442678283E-3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0</v>
      </c>
      <c r="V27" s="25">
        <f>BRPL_EOD!V27-BRPL_ISGS_exbus!V27</f>
        <v>-4.3924700513393589E-3</v>
      </c>
      <c r="W27" s="25">
        <f>BRPL_EOD!W27-BRPL_ISGS_exbus!W27</f>
        <v>0</v>
      </c>
      <c r="X27" s="25">
        <f>BRPL_EOD!X27-BRPL_ISGS_exbus!X27</f>
        <v>0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7.4063381376845427E-3</v>
      </c>
      <c r="L28" s="25">
        <f>BRPL_EOD!L28-BRPL_ISGS_exbus!L28</f>
        <v>-1.0242909150726121E-4</v>
      </c>
      <c r="M28" s="25">
        <f>BRPL_EOD!M28-BRPL_ISGS_exbus!M28</f>
        <v>0</v>
      </c>
      <c r="N28" s="25">
        <f>BRPL_EOD!N28-BRPL_ISGS_exbus!N28</f>
        <v>4.3919273108556922E-3</v>
      </c>
      <c r="O28" s="25">
        <f>BRPL_EOD!O28-BRPL_ISGS_exbus!O28</f>
        <v>0</v>
      </c>
      <c r="P28" s="25">
        <f>BRPL_EOD!P28-BRPL_ISGS_exbus!P28</f>
        <v>1.9756742464274168E-3</v>
      </c>
      <c r="Q28" s="25">
        <f>BRPL_EOD!Q28-BRPL_ISGS_exbus!Q28</f>
        <v>0</v>
      </c>
      <c r="R28" s="25">
        <f>BRPL_EOD!R28-BRPL_ISGS_exbus!R28</f>
        <v>4.4715852442678283E-3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0</v>
      </c>
      <c r="V28" s="25">
        <f>BRPL_EOD!V28-BRPL_ISGS_exbus!V28</f>
        <v>-4.3924700513393589E-3</v>
      </c>
      <c r="W28" s="25">
        <f>BRPL_EOD!W28-BRPL_ISGS_exbus!W28</f>
        <v>0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4.3919273108556922E-3</v>
      </c>
      <c r="O29" s="25">
        <f>BRPL_EOD!O29-BRPL_ISGS_exbus!O29</f>
        <v>0</v>
      </c>
      <c r="P29" s="25">
        <f>BRPL_EOD!P29-BRPL_ISGS_exbus!P29</f>
        <v>1.9756742464274168E-3</v>
      </c>
      <c r="Q29" s="25">
        <f>BRPL_EOD!Q29-BRPL_ISGS_exbus!Q29</f>
        <v>0</v>
      </c>
      <c r="R29" s="25">
        <f>BRPL_EOD!R29-BRPL_ISGS_exbus!R29</f>
        <v>4.3906020557997749E-3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0</v>
      </c>
      <c r="V29" s="25">
        <f>BRPL_EOD!V29-BRPL_ISGS_exbus!V29</f>
        <v>-4.3924700513393589E-3</v>
      </c>
      <c r="W29" s="25">
        <f>BRPL_EOD!W29-BRPL_ISGS_exbus!W29</f>
        <v>0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4.3919273108556922E-3</v>
      </c>
      <c r="O30" s="25">
        <f>BRPL_EOD!O30-BRPL_ISGS_exbus!O30</f>
        <v>0</v>
      </c>
      <c r="P30" s="25">
        <f>BRPL_EOD!P30-BRPL_ISGS_exbus!P30</f>
        <v>1.9756742464274168E-3</v>
      </c>
      <c r="Q30" s="25">
        <f>BRPL_EOD!Q30-BRPL_ISGS_exbus!Q30</f>
        <v>0</v>
      </c>
      <c r="R30" s="25">
        <f>BRPL_EOD!R30-BRPL_ISGS_exbus!R30</f>
        <v>4.3906020557997749E-3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0</v>
      </c>
      <c r="V30" s="25">
        <f>BRPL_EOD!V30-BRPL_ISGS_exbus!V30</f>
        <v>-4.3924700513393589E-3</v>
      </c>
      <c r="W30" s="25">
        <f>BRPL_EOD!W30-BRPL_ISGS_exbus!W30</f>
        <v>0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4.3919273108556922E-3</v>
      </c>
      <c r="O31" s="25">
        <f>BRPL_EOD!O31-BRPL_ISGS_exbus!O31</f>
        <v>0</v>
      </c>
      <c r="P31" s="25">
        <f>BRPL_EOD!P31-BRPL_ISGS_exbus!P31</f>
        <v>1.9756742464274168E-3</v>
      </c>
      <c r="Q31" s="25">
        <f>BRPL_EOD!Q31-BRPL_ISGS_exbus!Q31</f>
        <v>0</v>
      </c>
      <c r="R31" s="25">
        <f>BRPL_EOD!R31-BRPL_ISGS_exbus!R31</f>
        <v>4.3906020557997749E-3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0</v>
      </c>
      <c r="V31" s="25">
        <f>BRPL_EOD!V31-BRPL_ISGS_exbus!V31</f>
        <v>-4.3924700513393589E-3</v>
      </c>
      <c r="W31" s="25">
        <f>BRPL_EOD!W31-BRPL_ISGS_exbus!W31</f>
        <v>0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4.3919273108556922E-3</v>
      </c>
      <c r="O32" s="25">
        <f>BRPL_EOD!O32-BRPL_ISGS_exbus!O32</f>
        <v>0</v>
      </c>
      <c r="P32" s="25">
        <f>BRPL_EOD!P32-BRPL_ISGS_exbus!P32</f>
        <v>1.9756742464274168E-3</v>
      </c>
      <c r="Q32" s="25">
        <f>BRPL_EOD!Q32-BRPL_ISGS_exbus!Q32</f>
        <v>0</v>
      </c>
      <c r="R32" s="25">
        <f>BRPL_EOD!R32-BRPL_ISGS_exbus!R32</f>
        <v>4.3906020557997749E-3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0</v>
      </c>
      <c r="V32" s="25">
        <f>BRPL_EOD!V32-BRPL_ISGS_exbus!V32</f>
        <v>-4.3924700513393589E-3</v>
      </c>
      <c r="W32" s="25">
        <f>BRPL_EOD!W32-BRPL_ISGS_exbus!W32</f>
        <v>0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4.3919273108556922E-3</v>
      </c>
      <c r="O33" s="25">
        <f>BRPL_EOD!O33-BRPL_ISGS_exbus!O33</f>
        <v>0</v>
      </c>
      <c r="P33" s="25">
        <f>BRPL_EOD!P33-BRPL_ISGS_exbus!P33</f>
        <v>1.9756742464274168E-3</v>
      </c>
      <c r="Q33" s="25">
        <f>BRPL_EOD!Q33-BRPL_ISGS_exbus!Q33</f>
        <v>0</v>
      </c>
      <c r="R33" s="25">
        <f>BRPL_EOD!R33-BRPL_ISGS_exbus!R33</f>
        <v>5.3760863050662522E-3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0</v>
      </c>
      <c r="V33" s="25">
        <f>BRPL_EOD!V33-BRPL_ISGS_exbus!V33</f>
        <v>-5.4843304843315011E-3</v>
      </c>
      <c r="W33" s="25">
        <f>BRPL_EOD!W33-BRPL_ISGS_exbus!W33</f>
        <v>0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-1.4672261611892168E-4</v>
      </c>
      <c r="M34" s="25">
        <f>BRPL_EOD!M34-BRPL_ISGS_exbus!M34</f>
        <v>0</v>
      </c>
      <c r="N34" s="25">
        <f>BRPL_EOD!N34-BRPL_ISGS_exbus!N34</f>
        <v>4.3919273108556922E-3</v>
      </c>
      <c r="O34" s="25">
        <f>BRPL_EOD!O34-BRPL_ISGS_exbus!O34</f>
        <v>0</v>
      </c>
      <c r="P34" s="25">
        <f>BRPL_EOD!P34-BRPL_ISGS_exbus!P34</f>
        <v>1.9756742464274168E-3</v>
      </c>
      <c r="Q34" s="25">
        <f>BRPL_EOD!Q34-BRPL_ISGS_exbus!Q34</f>
        <v>0</v>
      </c>
      <c r="R34" s="25">
        <f>BRPL_EOD!R34-BRPL_ISGS_exbus!R34</f>
        <v>5.3760863050662522E-3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0</v>
      </c>
      <c r="V34" s="25">
        <f>BRPL_EOD!V34-BRPL_ISGS_exbus!V34</f>
        <v>-5.4843304843315011E-3</v>
      </c>
      <c r="W34" s="25">
        <f>BRPL_EOD!W34-BRPL_ISGS_exbus!W34</f>
        <v>0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4.3919273108556922E-3</v>
      </c>
      <c r="O35" s="25">
        <f>BRPL_EOD!O35-BRPL_ISGS_exbus!O35</f>
        <v>0</v>
      </c>
      <c r="P35" s="25">
        <f>BRPL_EOD!P35-BRPL_ISGS_exbus!P35</f>
        <v>1.9756742464274168E-3</v>
      </c>
      <c r="Q35" s="25">
        <f>BRPL_EOD!Q35-BRPL_ISGS_exbus!Q35</f>
        <v>-6.8724614134829665E-3</v>
      </c>
      <c r="R35" s="25">
        <f>BRPL_EOD!R35-BRPL_ISGS_exbus!R35</f>
        <v>0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0</v>
      </c>
      <c r="V35" s="25">
        <f>BRPL_EOD!V35-BRPL_ISGS_exbus!V35</f>
        <v>0</v>
      </c>
      <c r="W35" s="25">
        <f>BRPL_EOD!W35-BRPL_ISGS_exbus!W35</f>
        <v>5.191329943805556E-3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7.4467380505325309E-3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4.3919273108556922E-3</v>
      </c>
      <c r="O36" s="25">
        <f>BRPL_EOD!O36-BRPL_ISGS_exbus!O36</f>
        <v>0</v>
      </c>
      <c r="P36" s="25">
        <f>BRPL_EOD!P36-BRPL_ISGS_exbus!P36</f>
        <v>1.9756742464274168E-3</v>
      </c>
      <c r="Q36" s="25">
        <f>BRPL_EOD!Q36-BRPL_ISGS_exbus!Q36</f>
        <v>0</v>
      </c>
      <c r="R36" s="25">
        <f>BRPL_EOD!R36-BRPL_ISGS_exbus!R36</f>
        <v>0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0</v>
      </c>
      <c r="V36" s="25">
        <f>BRPL_EOD!V36-BRPL_ISGS_exbus!V36</f>
        <v>0</v>
      </c>
      <c r="W36" s="25">
        <f>BRPL_EOD!W36-BRPL_ISGS_exbus!W36</f>
        <v>5.191329943805556E-3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7.4467380505325309E-3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4.3919273108556922E-3</v>
      </c>
      <c r="O37" s="25">
        <f>BRPL_EOD!O37-BRPL_ISGS_exbus!O37</f>
        <v>0</v>
      </c>
      <c r="P37" s="25">
        <f>BRPL_EOD!P37-BRPL_ISGS_exbus!P37</f>
        <v>1.9756742464274168E-3</v>
      </c>
      <c r="Q37" s="25">
        <f>BRPL_EOD!Q37-BRPL_ISGS_exbus!Q37</f>
        <v>0</v>
      </c>
      <c r="R37" s="25">
        <f>BRPL_EOD!R37-BRPL_ISGS_exbus!R37</f>
        <v>0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0</v>
      </c>
      <c r="V37" s="25">
        <f>BRPL_EOD!V37-BRPL_ISGS_exbus!V37</f>
        <v>0</v>
      </c>
      <c r="W37" s="25">
        <f>BRPL_EOD!W37-BRPL_ISGS_exbus!W37</f>
        <v>5.191329943805556E-3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7.4467380505325309E-3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4.3919273108556922E-3</v>
      </c>
      <c r="O38" s="25">
        <f>BRPL_EOD!O38-BRPL_ISGS_exbus!O38</f>
        <v>0</v>
      </c>
      <c r="P38" s="25">
        <f>BRPL_EOD!P38-BRPL_ISGS_exbus!P38</f>
        <v>1.9756742464274168E-3</v>
      </c>
      <c r="Q38" s="25">
        <f>BRPL_EOD!Q38-BRPL_ISGS_exbus!Q38</f>
        <v>0</v>
      </c>
      <c r="R38" s="25">
        <f>BRPL_EOD!R38-BRPL_ISGS_exbus!R38</f>
        <v>0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0</v>
      </c>
      <c r="V38" s="25">
        <f>BRPL_EOD!V38-BRPL_ISGS_exbus!V38</f>
        <v>0</v>
      </c>
      <c r="W38" s="25">
        <f>BRPL_EOD!W38-BRPL_ISGS_exbus!W38</f>
        <v>5.191329943805556E-3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7.4467380505325309E-3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4.3919273108556922E-3</v>
      </c>
      <c r="O39" s="25">
        <f>BRPL_EOD!O39-BRPL_ISGS_exbus!O39</f>
        <v>0</v>
      </c>
      <c r="P39" s="25">
        <f>BRPL_EOD!P39-BRPL_ISGS_exbus!P39</f>
        <v>1.9756742464274168E-3</v>
      </c>
      <c r="Q39" s="25">
        <f>BRPL_EOD!Q39-BRPL_ISGS_exbus!Q39</f>
        <v>0</v>
      </c>
      <c r="R39" s="25">
        <f>BRPL_EOD!R39-BRPL_ISGS_exbus!R39</f>
        <v>0</v>
      </c>
      <c r="S39" s="25">
        <f>BRPL_EOD!S39-BRPL_ISGS_exbus!S39</f>
        <v>4.390539721041975E-3</v>
      </c>
      <c r="T39" s="25">
        <f>BRPL_EOD!T39-BRPL_ISGS_exbus!T39</f>
        <v>0</v>
      </c>
      <c r="U39" s="25">
        <f>BRPL_EOD!U39-BRPL_ISGS_exbus!U39</f>
        <v>0</v>
      </c>
      <c r="V39" s="25">
        <f>BRPL_EOD!V39-BRPL_ISGS_exbus!V39</f>
        <v>0</v>
      </c>
      <c r="W39" s="25">
        <f>BRPL_EOD!W39-BRPL_ISGS_exbus!W39</f>
        <v>5.191329943805556E-3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7.4467380505325309E-3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4.3919273108556922E-3</v>
      </c>
      <c r="O40" s="25">
        <f>BRPL_EOD!O40-BRPL_ISGS_exbus!O40</f>
        <v>0</v>
      </c>
      <c r="P40" s="25">
        <f>BRPL_EOD!P40-BRPL_ISGS_exbus!P40</f>
        <v>1.9756742464274168E-3</v>
      </c>
      <c r="Q40" s="25">
        <f>BRPL_EOD!Q40-BRPL_ISGS_exbus!Q40</f>
        <v>0</v>
      </c>
      <c r="R40" s="25">
        <f>BRPL_EOD!R40-BRPL_ISGS_exbus!R40</f>
        <v>0</v>
      </c>
      <c r="S40" s="25">
        <f>BRPL_EOD!S40-BRPL_ISGS_exbus!S40</f>
        <v>4.390539721041975E-3</v>
      </c>
      <c r="T40" s="25">
        <f>BRPL_EOD!T40-BRPL_ISGS_exbus!T40</f>
        <v>0</v>
      </c>
      <c r="U40" s="25">
        <f>BRPL_EOD!U40-BRPL_ISGS_exbus!U40</f>
        <v>0</v>
      </c>
      <c r="V40" s="25">
        <f>BRPL_EOD!V40-BRPL_ISGS_exbus!V40</f>
        <v>0</v>
      </c>
      <c r="W40" s="25">
        <f>BRPL_EOD!W40-BRPL_ISGS_exbus!W40</f>
        <v>5.191329943805556E-3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7.4467380505325309E-3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4.3919273108556922E-3</v>
      </c>
      <c r="O41" s="25">
        <f>BRPL_EOD!O41-BRPL_ISGS_exbus!O41</f>
        <v>0</v>
      </c>
      <c r="P41" s="25">
        <f>BRPL_EOD!P41-BRPL_ISGS_exbus!P41</f>
        <v>1.9756742464274168E-3</v>
      </c>
      <c r="Q41" s="25">
        <f>BRPL_EOD!Q41-BRPL_ISGS_exbus!Q41</f>
        <v>0</v>
      </c>
      <c r="R41" s="25">
        <f>BRPL_EOD!R41-BRPL_ISGS_exbus!R41</f>
        <v>0</v>
      </c>
      <c r="S41" s="25">
        <f>BRPL_EOD!S41-BRPL_ISGS_exbus!S41</f>
        <v>4.390539721041975E-3</v>
      </c>
      <c r="T41" s="25">
        <f>BRPL_EOD!T41-BRPL_ISGS_exbus!T41</f>
        <v>0</v>
      </c>
      <c r="U41" s="25">
        <f>BRPL_EOD!U41-BRPL_ISGS_exbus!U41</f>
        <v>0</v>
      </c>
      <c r="V41" s="25">
        <f>BRPL_EOD!V41-BRPL_ISGS_exbus!V41</f>
        <v>0</v>
      </c>
      <c r="W41" s="25">
        <f>BRPL_EOD!W41-BRPL_ISGS_exbus!W41</f>
        <v>0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7.4467380505325309E-3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4.3919273108556922E-3</v>
      </c>
      <c r="O42" s="25">
        <f>BRPL_EOD!O42-BRPL_ISGS_exbus!O42</f>
        <v>0</v>
      </c>
      <c r="P42" s="25">
        <f>BRPL_EOD!P42-BRPL_ISGS_exbus!P42</f>
        <v>1.9756742464274168E-3</v>
      </c>
      <c r="Q42" s="25">
        <f>BRPL_EOD!Q42-BRPL_ISGS_exbus!Q42</f>
        <v>0</v>
      </c>
      <c r="R42" s="25">
        <f>BRPL_EOD!R42-BRPL_ISGS_exbus!R42</f>
        <v>0</v>
      </c>
      <c r="S42" s="25">
        <f>BRPL_EOD!S42-BRPL_ISGS_exbus!S42</f>
        <v>4.390539721041975E-3</v>
      </c>
      <c r="T42" s="25">
        <f>BRPL_EOD!T42-BRPL_ISGS_exbus!T42</f>
        <v>0</v>
      </c>
      <c r="U42" s="25">
        <f>BRPL_EOD!U42-BRPL_ISGS_exbus!U42</f>
        <v>0</v>
      </c>
      <c r="V42" s="25">
        <f>BRPL_EOD!V42-BRPL_ISGS_exbus!V42</f>
        <v>0</v>
      </c>
      <c r="W42" s="25">
        <f>BRPL_EOD!W42-BRPL_ISGS_exbus!W42</f>
        <v>0</v>
      </c>
      <c r="X42" s="25">
        <f>BRPL_EOD!X42-BRPL_ISGS_exbus!X42</f>
        <v>-4.1944709248298295E-4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7.4467380505325309E-3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4.3919273108556922E-3</v>
      </c>
      <c r="O43" s="25">
        <f>BRPL_EOD!O43-BRPL_ISGS_exbus!O43</f>
        <v>0</v>
      </c>
      <c r="P43" s="25">
        <f>BRPL_EOD!P43-BRPL_ISGS_exbus!P43</f>
        <v>1.9756742464274168E-3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4.390539721041975E-3</v>
      </c>
      <c r="T43" s="25">
        <f>BRPL_EOD!T43-BRPL_ISGS_exbus!T43</f>
        <v>0</v>
      </c>
      <c r="U43" s="25">
        <f>BRPL_EOD!U43-BRPL_ISGS_exbus!U43</f>
        <v>0</v>
      </c>
      <c r="V43" s="25">
        <f>BRPL_EOD!V43-BRPL_ISGS_exbus!V43</f>
        <v>0</v>
      </c>
      <c r="W43" s="25">
        <f>BRPL_EOD!W43-BRPL_ISGS_exbus!W43</f>
        <v>0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7.4467380505325309E-3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4.3919273108556922E-3</v>
      </c>
      <c r="O44" s="25">
        <f>BRPL_EOD!O44-BRPL_ISGS_exbus!O44</f>
        <v>0</v>
      </c>
      <c r="P44" s="25">
        <f>BRPL_EOD!P44-BRPL_ISGS_exbus!P44</f>
        <v>1.9756742464274168E-3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4.390539721041975E-3</v>
      </c>
      <c r="T44" s="25">
        <f>BRPL_EOD!T44-BRPL_ISGS_exbus!T44</f>
        <v>0</v>
      </c>
      <c r="U44" s="25">
        <f>BRPL_EOD!U44-BRPL_ISGS_exbus!U44</f>
        <v>0</v>
      </c>
      <c r="V44" s="25">
        <f>BRPL_EOD!V44-BRPL_ISGS_exbus!V44</f>
        <v>0</v>
      </c>
      <c r="W44" s="25">
        <f>BRPL_EOD!W44-BRPL_ISGS_exbus!W44</f>
        <v>0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7.4467380505325309E-3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4.3919273108556922E-3</v>
      </c>
      <c r="O45" s="25">
        <f>BRPL_EOD!O45-BRPL_ISGS_exbus!O45</f>
        <v>0</v>
      </c>
      <c r="P45" s="25">
        <f>BRPL_EOD!P45-BRPL_ISGS_exbus!P45</f>
        <v>1.9756742464274168E-3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4.390539721041975E-3</v>
      </c>
      <c r="T45" s="25">
        <f>BRPL_EOD!T45-BRPL_ISGS_exbus!T45</f>
        <v>0</v>
      </c>
      <c r="U45" s="25">
        <f>BRPL_EOD!U45-BRPL_ISGS_exbus!U45</f>
        <v>0</v>
      </c>
      <c r="V45" s="25">
        <f>BRPL_EOD!V45-BRPL_ISGS_exbus!V45</f>
        <v>0</v>
      </c>
      <c r="W45" s="25">
        <f>BRPL_EOD!W45-BRPL_ISGS_exbus!W45</f>
        <v>0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7.4467380505325309E-3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4.3919273108556922E-3</v>
      </c>
      <c r="O46" s="25">
        <f>BRPL_EOD!O46-BRPL_ISGS_exbus!O46</f>
        <v>0</v>
      </c>
      <c r="P46" s="25">
        <f>BRPL_EOD!P46-BRPL_ISGS_exbus!P46</f>
        <v>1.9756742464274168E-3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4.390539721041975E-3</v>
      </c>
      <c r="T46" s="25">
        <f>BRPL_EOD!T46-BRPL_ISGS_exbus!T46</f>
        <v>0</v>
      </c>
      <c r="U46" s="25">
        <f>BRPL_EOD!U46-BRPL_ISGS_exbus!U46</f>
        <v>0</v>
      </c>
      <c r="V46" s="25">
        <f>BRPL_EOD!V46-BRPL_ISGS_exbus!V46</f>
        <v>0</v>
      </c>
      <c r="W46" s="25">
        <f>BRPL_EOD!W46-BRPL_ISGS_exbus!W46</f>
        <v>0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7.4467380505325309E-3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4.3919273108556922E-3</v>
      </c>
      <c r="O47" s="25">
        <f>BRPL_EOD!O47-BRPL_ISGS_exbus!O47</f>
        <v>0</v>
      </c>
      <c r="P47" s="25">
        <f>BRPL_EOD!P47-BRPL_ISGS_exbus!P47</f>
        <v>1.9756742464274168E-3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4.390539721041975E-3</v>
      </c>
      <c r="T47" s="25">
        <f>BRPL_EOD!T47-BRPL_ISGS_exbus!T47</f>
        <v>0</v>
      </c>
      <c r="U47" s="25">
        <f>BRPL_EOD!U47-BRPL_ISGS_exbus!U47</f>
        <v>0</v>
      </c>
      <c r="V47" s="25">
        <f>BRPL_EOD!V47-BRPL_ISGS_exbus!V47</f>
        <v>-4.3934142114387953E-3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7.4467380505325309E-3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4.3919273108556922E-3</v>
      </c>
      <c r="O48" s="25">
        <f>BRPL_EOD!O48-BRPL_ISGS_exbus!O48</f>
        <v>0</v>
      </c>
      <c r="P48" s="25">
        <f>BRPL_EOD!P48-BRPL_ISGS_exbus!P48</f>
        <v>1.9756742464274168E-3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4.390539721041975E-3</v>
      </c>
      <c r="T48" s="25">
        <f>BRPL_EOD!T48-BRPL_ISGS_exbus!T48</f>
        <v>0</v>
      </c>
      <c r="U48" s="25">
        <f>BRPL_EOD!U48-BRPL_ISGS_exbus!U48</f>
        <v>0</v>
      </c>
      <c r="V48" s="25">
        <f>BRPL_EOD!V48-BRPL_ISGS_exbus!V48</f>
        <v>-4.3934142114387953E-3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7.4467380505325309E-3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4.3919273108556922E-3</v>
      </c>
      <c r="O49" s="25">
        <f>BRPL_EOD!O49-BRPL_ISGS_exbus!O49</f>
        <v>0</v>
      </c>
      <c r="P49" s="25">
        <f>BRPL_EOD!P49-BRPL_ISGS_exbus!P49</f>
        <v>1.9756742464274168E-3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4.390539721041975E-3</v>
      </c>
      <c r="T49" s="25">
        <f>BRPL_EOD!T49-BRPL_ISGS_exbus!T49</f>
        <v>0</v>
      </c>
      <c r="U49" s="25">
        <f>BRPL_EOD!U49-BRPL_ISGS_exbus!U49</f>
        <v>0</v>
      </c>
      <c r="V49" s="25">
        <f>BRPL_EOD!V49-BRPL_ISGS_exbus!V49</f>
        <v>-4.3934142114387953E-3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7.4467380505325309E-3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4.3919273108556922E-3</v>
      </c>
      <c r="O50" s="25">
        <f>BRPL_EOD!O50-BRPL_ISGS_exbus!O50</f>
        <v>0</v>
      </c>
      <c r="P50" s="25">
        <f>BRPL_EOD!P50-BRPL_ISGS_exbus!P50</f>
        <v>1.9756742464274168E-3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4.390539721041975E-3</v>
      </c>
      <c r="T50" s="25">
        <f>BRPL_EOD!T50-BRPL_ISGS_exbus!T50</f>
        <v>0</v>
      </c>
      <c r="U50" s="25">
        <f>BRPL_EOD!U50-BRPL_ISGS_exbus!U50</f>
        <v>0</v>
      </c>
      <c r="V50" s="25">
        <f>BRPL_EOD!V50-BRPL_ISGS_exbus!V50</f>
        <v>-4.3934142114387953E-3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7.4467380505325309E-3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4.3919273108556922E-3</v>
      </c>
      <c r="O51" s="25">
        <f>BRPL_EOD!O51-BRPL_ISGS_exbus!O51</f>
        <v>0</v>
      </c>
      <c r="P51" s="25">
        <f>BRPL_EOD!P51-BRPL_ISGS_exbus!P51</f>
        <v>1.9756742464274168E-3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4.390539721041975E-3</v>
      </c>
      <c r="T51" s="25">
        <f>BRPL_EOD!T51-BRPL_ISGS_exbus!T51</f>
        <v>0</v>
      </c>
      <c r="U51" s="25">
        <f>BRPL_EOD!U51-BRPL_ISGS_exbus!U51</f>
        <v>0</v>
      </c>
      <c r="V51" s="25">
        <f>BRPL_EOD!V51-BRPL_ISGS_exbus!V51</f>
        <v>-4.3934142114387953E-3</v>
      </c>
      <c r="W51" s="25">
        <f>BRPL_EOD!W51-BRPL_ISGS_exbus!W51</f>
        <v>4.3915003219581195E-3</v>
      </c>
      <c r="X51" s="25">
        <f>BRPL_EOD!X51-BRPL_ISGS_exbus!X51</f>
        <v>0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7.4467380505325309E-3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4.3919273108556922E-3</v>
      </c>
      <c r="O52" s="25">
        <f>BRPL_EOD!O52-BRPL_ISGS_exbus!O52</f>
        <v>0</v>
      </c>
      <c r="P52" s="25">
        <f>BRPL_EOD!P52-BRPL_ISGS_exbus!P52</f>
        <v>1.9756742464274168E-3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4.390539721041975E-3</v>
      </c>
      <c r="T52" s="25">
        <f>BRPL_EOD!T52-BRPL_ISGS_exbus!T52</f>
        <v>0</v>
      </c>
      <c r="U52" s="25">
        <f>BRPL_EOD!U52-BRPL_ISGS_exbus!U52</f>
        <v>0</v>
      </c>
      <c r="V52" s="25">
        <f>BRPL_EOD!V52-BRPL_ISGS_exbus!V52</f>
        <v>-4.3934142114387953E-3</v>
      </c>
      <c r="W52" s="25">
        <f>BRPL_EOD!W52-BRPL_ISGS_exbus!W52</f>
        <v>4.3915003219581195E-3</v>
      </c>
      <c r="X52" s="25">
        <f>BRPL_EOD!X52-BRPL_ISGS_exbus!X52</f>
        <v>0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4.3919273108556922E-3</v>
      </c>
      <c r="O53" s="25">
        <f>BRPL_EOD!O53-BRPL_ISGS_exbus!O53</f>
        <v>0</v>
      </c>
      <c r="P53" s="25">
        <f>BRPL_EOD!P53-BRPL_ISGS_exbus!P53</f>
        <v>1.9756742464274168E-3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4.390539721041975E-3</v>
      </c>
      <c r="T53" s="25">
        <f>BRPL_EOD!T53-BRPL_ISGS_exbus!T53</f>
        <v>0</v>
      </c>
      <c r="U53" s="25">
        <f>BRPL_EOD!U53-BRPL_ISGS_exbus!U53</f>
        <v>0</v>
      </c>
      <c r="V53" s="25">
        <f>BRPL_EOD!V53-BRPL_ISGS_exbus!V53</f>
        <v>-4.3934142114387953E-3</v>
      </c>
      <c r="W53" s="25">
        <f>BRPL_EOD!W53-BRPL_ISGS_exbus!W53</f>
        <v>0</v>
      </c>
      <c r="X53" s="25">
        <f>BRPL_EOD!X53-BRPL_ISGS_exbus!X53</f>
        <v>4.3917700710522922E-3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4.3919273108556922E-3</v>
      </c>
      <c r="O54" s="25">
        <f>BRPL_EOD!O54-BRPL_ISGS_exbus!O54</f>
        <v>0</v>
      </c>
      <c r="P54" s="25">
        <f>BRPL_EOD!P54-BRPL_ISGS_exbus!P54</f>
        <v>1.9756742464274168E-3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4.390539721041975E-3</v>
      </c>
      <c r="T54" s="25">
        <f>BRPL_EOD!T54-BRPL_ISGS_exbus!T54</f>
        <v>0</v>
      </c>
      <c r="U54" s="25">
        <f>BRPL_EOD!U54-BRPL_ISGS_exbus!U54</f>
        <v>0</v>
      </c>
      <c r="V54" s="25">
        <f>BRPL_EOD!V54-BRPL_ISGS_exbus!V54</f>
        <v>-4.3934142114387953E-3</v>
      </c>
      <c r="W54" s="25">
        <f>BRPL_EOD!W54-BRPL_ISGS_exbus!W54</f>
        <v>0</v>
      </c>
      <c r="X54" s="25">
        <f>BRPL_EOD!X54-BRPL_ISGS_exbus!X54</f>
        <v>4.3917700710522922E-3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-5.0958126330726827E-3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4.390539721041975E-3</v>
      </c>
      <c r="T55" s="25">
        <f>BRPL_EOD!T55-BRPL_ISGS_exbus!T55</f>
        <v>0</v>
      </c>
      <c r="U55" s="25">
        <f>BRPL_EOD!U55-BRPL_ISGS_exbus!U55</f>
        <v>0</v>
      </c>
      <c r="V55" s="25">
        <f>BRPL_EOD!V55-BRPL_ISGS_exbus!V55</f>
        <v>-4.3934142114387953E-3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-5.0958126330726827E-3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4.390539721041975E-3</v>
      </c>
      <c r="T56" s="25">
        <f>BRPL_EOD!T56-BRPL_ISGS_exbus!T56</f>
        <v>0</v>
      </c>
      <c r="U56" s="25">
        <f>BRPL_EOD!U56-BRPL_ISGS_exbus!U56</f>
        <v>0</v>
      </c>
      <c r="V56" s="25">
        <f>BRPL_EOD!V56-BRPL_ISGS_exbus!V56</f>
        <v>-4.3934142114387953E-3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0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4.390539721041975E-3</v>
      </c>
      <c r="T57" s="25">
        <f>BRPL_EOD!T57-BRPL_ISGS_exbus!T57</f>
        <v>0</v>
      </c>
      <c r="U57" s="25">
        <f>BRPL_EOD!U57-BRPL_ISGS_exbus!U57</f>
        <v>0</v>
      </c>
      <c r="V57" s="25">
        <f>BRPL_EOD!V57-BRPL_ISGS_exbus!V57</f>
        <v>-4.3934142114387953E-3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0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4.390539721041975E-3</v>
      </c>
      <c r="T58" s="25">
        <f>BRPL_EOD!T58-BRPL_ISGS_exbus!T58</f>
        <v>0</v>
      </c>
      <c r="U58" s="25">
        <f>BRPL_EOD!U58-BRPL_ISGS_exbus!U58</f>
        <v>0</v>
      </c>
      <c r="V58" s="25">
        <f>BRPL_EOD!V58-BRPL_ISGS_exbus!V58</f>
        <v>-4.3934142114387953E-3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0</v>
      </c>
      <c r="O59" s="25">
        <f>BRPL_EOD!O59-BRPL_ISGS_exbus!O59</f>
        <v>0</v>
      </c>
      <c r="P59" s="25">
        <f>BRPL_EOD!P59-BRPL_ISGS_exbus!P59</f>
        <v>1.1865386839371439E-3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4.390539721041975E-3</v>
      </c>
      <c r="T59" s="25">
        <f>BRPL_EOD!T59-BRPL_ISGS_exbus!T59</f>
        <v>0</v>
      </c>
      <c r="U59" s="25">
        <f>BRPL_EOD!U59-BRPL_ISGS_exbus!U59</f>
        <v>0</v>
      </c>
      <c r="V59" s="25">
        <f>BRPL_EOD!V59-BRPL_ISGS_exbus!V59</f>
        <v>-4.3934142114387953E-3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0</v>
      </c>
      <c r="O60" s="25">
        <f>BRPL_EOD!O60-BRPL_ISGS_exbus!O60</f>
        <v>0</v>
      </c>
      <c r="P60" s="25">
        <f>BRPL_EOD!P60-BRPL_ISGS_exbus!P60</f>
        <v>1.1865386839371439E-3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0</v>
      </c>
      <c r="V60" s="25">
        <f>BRPL_EOD!V60-BRPL_ISGS_exbus!V60</f>
        <v>-4.3934142114387953E-3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0</v>
      </c>
      <c r="O61" s="25">
        <f>BRPL_EOD!O61-BRPL_ISGS_exbus!O61</f>
        <v>0</v>
      </c>
      <c r="P61" s="25">
        <f>BRPL_EOD!P61-BRPL_ISGS_exbus!P61</f>
        <v>1.1865386839371439E-3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0</v>
      </c>
      <c r="V61" s="25">
        <f>BRPL_EOD!V61-BRPL_ISGS_exbus!V61</f>
        <v>-4.3934142114387953E-3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0</v>
      </c>
      <c r="O62" s="25">
        <f>BRPL_EOD!O62-BRPL_ISGS_exbus!O62</f>
        <v>0</v>
      </c>
      <c r="P62" s="25">
        <f>BRPL_EOD!P62-BRPL_ISGS_exbus!P62</f>
        <v>1.1865386839371439E-3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0</v>
      </c>
      <c r="V62" s="25">
        <f>BRPL_EOD!V62-BRPL_ISGS_exbus!V62</f>
        <v>-4.3934142114387953E-3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-1.2792071220690815E-4</v>
      </c>
      <c r="M63" s="25">
        <f>BRPL_EOD!M63-BRPL_ISGS_exbus!M63</f>
        <v>0</v>
      </c>
      <c r="N63" s="25">
        <f>BRPL_EOD!N63-BRPL_ISGS_exbus!N63</f>
        <v>3.0334273930954225E-3</v>
      </c>
      <c r="O63" s="25">
        <f>BRPL_EOD!O63-BRPL_ISGS_exbus!O63</f>
        <v>0</v>
      </c>
      <c r="P63" s="25">
        <f>BRPL_EOD!P63-BRPL_ISGS_exbus!P63</f>
        <v>1.186345831001745E-3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0</v>
      </c>
      <c r="V63" s="25">
        <f>BRPL_EOD!V63-BRPL_ISGS_exbus!V63</f>
        <v>-4.3934142114387953E-3</v>
      </c>
      <c r="W63" s="25">
        <f>BRPL_EOD!W63-BRPL_ISGS_exbus!W63</f>
        <v>0</v>
      </c>
      <c r="X63" s="25">
        <f>BRPL_EOD!X63-BRPL_ISGS_exbus!X63</f>
        <v>4.3918693768745243E-3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-1.2792071220690815E-4</v>
      </c>
      <c r="M64" s="25">
        <f>BRPL_EOD!M64-BRPL_ISGS_exbus!M64</f>
        <v>0</v>
      </c>
      <c r="N64" s="25">
        <f>BRPL_EOD!N64-BRPL_ISGS_exbus!N64</f>
        <v>3.0334273930954225E-3</v>
      </c>
      <c r="O64" s="25">
        <f>BRPL_EOD!O64-BRPL_ISGS_exbus!O64</f>
        <v>0</v>
      </c>
      <c r="P64" s="25">
        <f>BRPL_EOD!P64-BRPL_ISGS_exbus!P64</f>
        <v>1.186345831001745E-3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0</v>
      </c>
      <c r="V64" s="25">
        <f>BRPL_EOD!V64-BRPL_ISGS_exbus!V64</f>
        <v>-4.3934142114387953E-3</v>
      </c>
      <c r="W64" s="25">
        <f>BRPL_EOD!W64-BRPL_ISGS_exbus!W64</f>
        <v>0</v>
      </c>
      <c r="X64" s="25">
        <f>BRPL_EOD!X64-BRPL_ISGS_exbus!X64</f>
        <v>4.3918693768745243E-3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-1.2792071220690815E-4</v>
      </c>
      <c r="M65" s="25">
        <f>BRPL_EOD!M65-BRPL_ISGS_exbus!M65</f>
        <v>0</v>
      </c>
      <c r="N65" s="25">
        <f>BRPL_EOD!N65-BRPL_ISGS_exbus!N65</f>
        <v>3.0334273930954225E-3</v>
      </c>
      <c r="O65" s="25">
        <f>BRPL_EOD!O65-BRPL_ISGS_exbus!O65</f>
        <v>0</v>
      </c>
      <c r="P65" s="25">
        <f>BRPL_EOD!P65-BRPL_ISGS_exbus!P65</f>
        <v>1.186345831001745E-3</v>
      </c>
      <c r="Q65" s="25">
        <f>BRPL_EOD!Q65-BRPL_ISGS_exbus!Q65</f>
        <v>4.391304347826086E-3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0</v>
      </c>
      <c r="V65" s="25">
        <f>BRPL_EOD!V65-BRPL_ISGS_exbus!V65</f>
        <v>-4.3934142114387953E-3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-1.2792071220690815E-4</v>
      </c>
      <c r="M66" s="25">
        <f>BRPL_EOD!M66-BRPL_ISGS_exbus!M66</f>
        <v>0</v>
      </c>
      <c r="N66" s="25">
        <f>BRPL_EOD!N66-BRPL_ISGS_exbus!N66</f>
        <v>3.0334273930954225E-3</v>
      </c>
      <c r="O66" s="25">
        <f>BRPL_EOD!O66-BRPL_ISGS_exbus!O66</f>
        <v>0</v>
      </c>
      <c r="P66" s="25">
        <f>BRPL_EOD!P66-BRPL_ISGS_exbus!P66</f>
        <v>1.186345831001745E-3</v>
      </c>
      <c r="Q66" s="25">
        <f>BRPL_EOD!Q66-BRPL_ISGS_exbus!Q66</f>
        <v>4.391304347826086E-3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0</v>
      </c>
      <c r="V66" s="25">
        <f>BRPL_EOD!V66-BRPL_ISGS_exbus!V66</f>
        <v>-4.3934142114387953E-3</v>
      </c>
      <c r="W66" s="25">
        <f>BRPL_EOD!W66-BRPL_ISGS_exbus!W66</f>
        <v>-4.3928571428573093E-3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7.4467380505325309E-3</v>
      </c>
      <c r="L67" s="25">
        <f>BRPL_EOD!L67-BRPL_ISGS_exbus!L67</f>
        <v>-1.2792071220690815E-4</v>
      </c>
      <c r="M67" s="25">
        <f>BRPL_EOD!M67-BRPL_ISGS_exbus!M67</f>
        <v>0</v>
      </c>
      <c r="N67" s="25">
        <f>BRPL_EOD!N67-BRPL_ISGS_exbus!N67</f>
        <v>3.0334273930954225E-3</v>
      </c>
      <c r="O67" s="25">
        <f>BRPL_EOD!O67-BRPL_ISGS_exbus!O67</f>
        <v>0</v>
      </c>
      <c r="P67" s="25">
        <f>BRPL_EOD!P67-BRPL_ISGS_exbus!P67</f>
        <v>1.186345831001745E-3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0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0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-1.2792071220690815E-4</v>
      </c>
      <c r="M68" s="25">
        <f>BRPL_EOD!M68-BRPL_ISGS_exbus!M68</f>
        <v>0</v>
      </c>
      <c r="N68" s="25">
        <f>BRPL_EOD!N68-BRPL_ISGS_exbus!N68</f>
        <v>3.0334273930954225E-3</v>
      </c>
      <c r="O68" s="25">
        <f>BRPL_EOD!O68-BRPL_ISGS_exbus!O68</f>
        <v>0</v>
      </c>
      <c r="P68" s="25">
        <f>BRPL_EOD!P68-BRPL_ISGS_exbus!P68</f>
        <v>1.186345831001745E-3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0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0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-1.2791202430939563E-4</v>
      </c>
      <c r="M69" s="25">
        <f>BRPL_EOD!M69-BRPL_ISGS_exbus!M69</f>
        <v>0</v>
      </c>
      <c r="N69" s="25">
        <f>BRPL_EOD!N69-BRPL_ISGS_exbus!N69</f>
        <v>3.0334273930954225E-3</v>
      </c>
      <c r="O69" s="25">
        <f>BRPL_EOD!O69-BRPL_ISGS_exbus!O69</f>
        <v>0</v>
      </c>
      <c r="P69" s="25">
        <f>BRPL_EOD!P69-BRPL_ISGS_exbus!P69</f>
        <v>1.186345831001745E-3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0</v>
      </c>
      <c r="V69" s="25">
        <f>BRPL_EOD!V69-BRPL_ISGS_exbus!V69</f>
        <v>0</v>
      </c>
      <c r="W69" s="25">
        <f>BRPL_EOD!W69-BRPL_ISGS_exbus!W69</f>
        <v>0</v>
      </c>
      <c r="X69" s="25">
        <f>BRPL_EOD!X69-BRPL_ISGS_exbus!X69</f>
        <v>0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-1.2791202430939563E-4</v>
      </c>
      <c r="M70" s="25">
        <f>BRPL_EOD!M70-BRPL_ISGS_exbus!M70</f>
        <v>0</v>
      </c>
      <c r="N70" s="25">
        <f>BRPL_EOD!N70-BRPL_ISGS_exbus!N70</f>
        <v>0</v>
      </c>
      <c r="O70" s="25">
        <f>BRPL_EOD!O70-BRPL_ISGS_exbus!O70</f>
        <v>0</v>
      </c>
      <c r="P70" s="25">
        <f>BRPL_EOD!P70-BRPL_ISGS_exbus!P70</f>
        <v>2.0113601785176627E-3</v>
      </c>
      <c r="Q70" s="25">
        <f>BRPL_EOD!Q70-BRPL_ISGS_exbus!Q70</f>
        <v>0</v>
      </c>
      <c r="R70" s="25">
        <f>BRPL_EOD!R70-BRPL_ISGS_exbus!R70</f>
        <v>3.7503919724048984E-3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0</v>
      </c>
      <c r="V70" s="25">
        <f>BRPL_EOD!V70-BRPL_ISGS_exbus!V70</f>
        <v>4.3913612565456006E-3</v>
      </c>
      <c r="W70" s="25">
        <f>BRPL_EOD!W70-BRPL_ISGS_exbus!W70</f>
        <v>0</v>
      </c>
      <c r="X70" s="25">
        <f>BRPL_EOD!X70-BRPL_ISGS_exbus!X70</f>
        <v>5.0830026722863408E-3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-1.2791202430939563E-4</v>
      </c>
      <c r="M71" s="25">
        <f>BRPL_EOD!M71-BRPL_ISGS_exbus!M71</f>
        <v>0</v>
      </c>
      <c r="N71" s="25">
        <f>BRPL_EOD!N71-BRPL_ISGS_exbus!N71</f>
        <v>4.3919273108556922E-3</v>
      </c>
      <c r="O71" s="25">
        <f>BRPL_EOD!O71-BRPL_ISGS_exbus!O71</f>
        <v>0</v>
      </c>
      <c r="P71" s="25">
        <f>BRPL_EOD!P71-BRPL_ISGS_exbus!P71</f>
        <v>2.0113601785176627E-3</v>
      </c>
      <c r="Q71" s="25">
        <f>BRPL_EOD!Q71-BRPL_ISGS_exbus!Q71</f>
        <v>4.1999999999999815E-3</v>
      </c>
      <c r="R71" s="25">
        <f>BRPL_EOD!R71-BRPL_ISGS_exbus!R71</f>
        <v>3.641712978099676E-3</v>
      </c>
      <c r="S71" s="25">
        <f>BRPL_EOD!S71-BRPL_ISGS_exbus!S71</f>
        <v>0</v>
      </c>
      <c r="T71" s="25">
        <f>BRPL_EOD!T71-BRPL_ISGS_exbus!T71</f>
        <v>0</v>
      </c>
      <c r="U71" s="25">
        <f>BRPL_EOD!U71-BRPL_ISGS_exbus!U71</f>
        <v>0</v>
      </c>
      <c r="V71" s="25">
        <f>BRPL_EOD!V71-BRPL_ISGS_exbus!V71</f>
        <v>4.3913612565456006E-3</v>
      </c>
      <c r="W71" s="25">
        <f>BRPL_EOD!W71-BRPL_ISGS_exbus!W71</f>
        <v>0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4.3919273108556922E-3</v>
      </c>
      <c r="O72" s="25">
        <f>BRPL_EOD!O72-BRPL_ISGS_exbus!O72</f>
        <v>0</v>
      </c>
      <c r="P72" s="25">
        <f>BRPL_EOD!P72-BRPL_ISGS_exbus!P72</f>
        <v>2.0113601785176627E-3</v>
      </c>
      <c r="Q72" s="25">
        <f>BRPL_EOD!Q72-BRPL_ISGS_exbus!Q72</f>
        <v>0</v>
      </c>
      <c r="R72" s="25">
        <f>BRPL_EOD!R72-BRPL_ISGS_exbus!R72</f>
        <v>5.3760863050662522E-3</v>
      </c>
      <c r="S72" s="25">
        <f>BRPL_EOD!S72-BRPL_ISGS_exbus!S72</f>
        <v>0</v>
      </c>
      <c r="T72" s="25">
        <f>BRPL_EOD!T72-BRPL_ISGS_exbus!T72</f>
        <v>0</v>
      </c>
      <c r="U72" s="25">
        <f>BRPL_EOD!U72-BRPL_ISGS_exbus!U72</f>
        <v>0</v>
      </c>
      <c r="V72" s="25">
        <f>BRPL_EOD!V72-BRPL_ISGS_exbus!V72</f>
        <v>4.3913612565456006E-3</v>
      </c>
      <c r="W72" s="25">
        <f>BRPL_EOD!W72-BRPL_ISGS_exbus!W72</f>
        <v>0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4.3919273108556922E-3</v>
      </c>
      <c r="O73" s="25">
        <f>BRPL_EOD!O73-BRPL_ISGS_exbus!O73</f>
        <v>0</v>
      </c>
      <c r="P73" s="25">
        <f>BRPL_EOD!P73-BRPL_ISGS_exbus!P73</f>
        <v>2.0113601785176627E-3</v>
      </c>
      <c r="Q73" s="25">
        <f>BRPL_EOD!Q73-BRPL_ISGS_exbus!Q73</f>
        <v>0</v>
      </c>
      <c r="R73" s="25">
        <f>BRPL_EOD!R73-BRPL_ISGS_exbus!R73</f>
        <v>5.3760863050662522E-3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0</v>
      </c>
      <c r="V73" s="25">
        <f>BRPL_EOD!V73-BRPL_ISGS_exbus!V73</f>
        <v>4.3913612565456006E-3</v>
      </c>
      <c r="W73" s="25">
        <f>BRPL_EOD!W73-BRPL_ISGS_exbus!W73</f>
        <v>0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4.3919273108556922E-3</v>
      </c>
      <c r="O74" s="25">
        <f>BRPL_EOD!O74-BRPL_ISGS_exbus!O74</f>
        <v>0</v>
      </c>
      <c r="P74" s="25">
        <f>BRPL_EOD!P74-BRPL_ISGS_exbus!P74</f>
        <v>2.0113601785176627E-3</v>
      </c>
      <c r="Q74" s="25">
        <f>BRPL_EOD!Q74-BRPL_ISGS_exbus!Q74</f>
        <v>0</v>
      </c>
      <c r="R74" s="25">
        <f>BRPL_EOD!R74-BRPL_ISGS_exbus!R74</f>
        <v>5.3760863050662522E-3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0</v>
      </c>
      <c r="V74" s="25">
        <f>BRPL_EOD!V74-BRPL_ISGS_exbus!V74</f>
        <v>4.3913612565456006E-3</v>
      </c>
      <c r="W74" s="25">
        <f>BRPL_EOD!W74-BRPL_ISGS_exbus!W74</f>
        <v>0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9.390890403615515E-5</v>
      </c>
      <c r="M75" s="25">
        <f>BRPL_EOD!M75-BRPL_ISGS_exbus!M75</f>
        <v>0</v>
      </c>
      <c r="N75" s="25">
        <f>BRPL_EOD!N75-BRPL_ISGS_exbus!N75</f>
        <v>4.3919273108556922E-3</v>
      </c>
      <c r="O75" s="25">
        <f>BRPL_EOD!O75-BRPL_ISGS_exbus!O75</f>
        <v>0</v>
      </c>
      <c r="P75" s="25">
        <f>BRPL_EOD!P75-BRPL_ISGS_exbus!P75</f>
        <v>2.0113601785176627E-3</v>
      </c>
      <c r="Q75" s="25">
        <f>BRPL_EOD!Q75-BRPL_ISGS_exbus!Q75</f>
        <v>-4.3926247288510467E-3</v>
      </c>
      <c r="R75" s="25">
        <f>BRPL_EOD!R75-BRPL_ISGS_exbus!R75</f>
        <v>4.3906952154380008E-3</v>
      </c>
      <c r="S75" s="25">
        <f>BRPL_EOD!S75-BRPL_ISGS_exbus!S75</f>
        <v>-4.4069965870292549E-3</v>
      </c>
      <c r="T75" s="25">
        <f>BRPL_EOD!T75-BRPL_ISGS_exbus!T75</f>
        <v>0</v>
      </c>
      <c r="U75" s="25">
        <f>BRPL_EOD!U75-BRPL_ISGS_exbus!U75</f>
        <v>0</v>
      </c>
      <c r="V75" s="25">
        <f>BRPL_EOD!V75-BRPL_ISGS_exbus!V75</f>
        <v>4.3913612565456006E-3</v>
      </c>
      <c r="W75" s="25">
        <f>BRPL_EOD!W75-BRPL_ISGS_exbus!W75</f>
        <v>0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4.3919273108556922E-3</v>
      </c>
      <c r="O76" s="25">
        <f>BRPL_EOD!O76-BRPL_ISGS_exbus!O76</f>
        <v>0</v>
      </c>
      <c r="P76" s="25">
        <f>BRPL_EOD!P76-BRPL_ISGS_exbus!P76</f>
        <v>2.0113601785176627E-3</v>
      </c>
      <c r="Q76" s="25">
        <f>BRPL_EOD!Q76-BRPL_ISGS_exbus!Q76</f>
        <v>0</v>
      </c>
      <c r="R76" s="25">
        <f>BRPL_EOD!R76-BRPL_ISGS_exbus!R76</f>
        <v>4.3906020557997749E-3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0</v>
      </c>
      <c r="V76" s="25">
        <f>BRPL_EOD!V76-BRPL_ISGS_exbus!V76</f>
        <v>4.3913612565456006E-3</v>
      </c>
      <c r="W76" s="25">
        <f>BRPL_EOD!W76-BRPL_ISGS_exbus!W76</f>
        <v>0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4.3919273108556922E-3</v>
      </c>
      <c r="O77" s="25">
        <f>BRPL_EOD!O77-BRPL_ISGS_exbus!O77</f>
        <v>0</v>
      </c>
      <c r="P77" s="25">
        <f>BRPL_EOD!P77-BRPL_ISGS_exbus!P77</f>
        <v>2.0113601785176627E-3</v>
      </c>
      <c r="Q77" s="25">
        <f>BRPL_EOD!Q77-BRPL_ISGS_exbus!Q77</f>
        <v>0</v>
      </c>
      <c r="R77" s="25">
        <f>BRPL_EOD!R77-BRPL_ISGS_exbus!R77</f>
        <v>4.3906020557997749E-3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0</v>
      </c>
      <c r="V77" s="25">
        <f>BRPL_EOD!V77-BRPL_ISGS_exbus!V77</f>
        <v>4.3913612565456006E-3</v>
      </c>
      <c r="W77" s="25">
        <f>BRPL_EOD!W77-BRPL_ISGS_exbus!W77</f>
        <v>0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4.3919273108556922E-3</v>
      </c>
      <c r="O78" s="25">
        <f>BRPL_EOD!O78-BRPL_ISGS_exbus!O78</f>
        <v>0</v>
      </c>
      <c r="P78" s="25">
        <f>BRPL_EOD!P78-BRPL_ISGS_exbus!P78</f>
        <v>2.0113601785176627E-3</v>
      </c>
      <c r="Q78" s="25">
        <f>BRPL_EOD!Q78-BRPL_ISGS_exbus!Q78</f>
        <v>0</v>
      </c>
      <c r="R78" s="25">
        <f>BRPL_EOD!R78-BRPL_ISGS_exbus!R78</f>
        <v>4.3906020557997749E-3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0</v>
      </c>
      <c r="V78" s="25">
        <f>BRPL_EOD!V78-BRPL_ISGS_exbus!V78</f>
        <v>4.3913612565456006E-3</v>
      </c>
      <c r="W78" s="25">
        <f>BRPL_EOD!W78-BRPL_ISGS_exbus!W78</f>
        <v>0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4.3919273108556922E-3</v>
      </c>
      <c r="O79" s="25">
        <f>BRPL_EOD!O79-BRPL_ISGS_exbus!O79</f>
        <v>0</v>
      </c>
      <c r="P79" s="25">
        <f>BRPL_EOD!P79-BRPL_ISGS_exbus!P79</f>
        <v>2.0113601785176627E-3</v>
      </c>
      <c r="Q79" s="25">
        <f>BRPL_EOD!Q79-BRPL_ISGS_exbus!Q79</f>
        <v>0</v>
      </c>
      <c r="R79" s="25">
        <f>BRPL_EOD!R79-BRPL_ISGS_exbus!R79</f>
        <v>4.3906020557997749E-3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0</v>
      </c>
      <c r="V79" s="25">
        <f>BRPL_EOD!V79-BRPL_ISGS_exbus!V79</f>
        <v>4.3913612565456006E-3</v>
      </c>
      <c r="W79" s="25">
        <f>BRPL_EOD!W79-BRPL_ISGS_exbus!W79</f>
        <v>0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4.3919273108556922E-3</v>
      </c>
      <c r="O80" s="25">
        <f>BRPL_EOD!O80-BRPL_ISGS_exbus!O80</f>
        <v>0</v>
      </c>
      <c r="P80" s="25">
        <f>BRPL_EOD!P80-BRPL_ISGS_exbus!P80</f>
        <v>2.0113601785176627E-3</v>
      </c>
      <c r="Q80" s="25">
        <f>BRPL_EOD!Q80-BRPL_ISGS_exbus!Q80</f>
        <v>0</v>
      </c>
      <c r="R80" s="25">
        <f>BRPL_EOD!R80-BRPL_ISGS_exbus!R80</f>
        <v>4.3906020557997749E-3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0</v>
      </c>
      <c r="V80" s="25">
        <f>BRPL_EOD!V80-BRPL_ISGS_exbus!V80</f>
        <v>4.3913612565456006E-3</v>
      </c>
      <c r="W80" s="25">
        <f>BRPL_EOD!W80-BRPL_ISGS_exbus!W80</f>
        <v>0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4.3919273108556922E-3</v>
      </c>
      <c r="O81" s="25">
        <f>BRPL_EOD!O81-BRPL_ISGS_exbus!O81</f>
        <v>0</v>
      </c>
      <c r="P81" s="25">
        <f>BRPL_EOD!P81-BRPL_ISGS_exbus!P81</f>
        <v>2.0113601785176627E-3</v>
      </c>
      <c r="Q81" s="25">
        <f>BRPL_EOD!Q81-BRPL_ISGS_exbus!Q81</f>
        <v>0</v>
      </c>
      <c r="R81" s="25">
        <f>BRPL_EOD!R81-BRPL_ISGS_exbus!R81</f>
        <v>4.3906020557997749E-3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0</v>
      </c>
      <c r="V81" s="25">
        <f>BRPL_EOD!V81-BRPL_ISGS_exbus!V81</f>
        <v>4.3892045454541062E-3</v>
      </c>
      <c r="W81" s="25">
        <f>BRPL_EOD!W81-BRPL_ISGS_exbus!W81</f>
        <v>0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4.3919273108556922E-3</v>
      </c>
      <c r="O82" s="25">
        <f>BRPL_EOD!O82-BRPL_ISGS_exbus!O82</f>
        <v>0</v>
      </c>
      <c r="P82" s="25">
        <f>BRPL_EOD!P82-BRPL_ISGS_exbus!P82</f>
        <v>2.0113601785176627E-3</v>
      </c>
      <c r="Q82" s="25">
        <f>BRPL_EOD!Q82-BRPL_ISGS_exbus!Q82</f>
        <v>0</v>
      </c>
      <c r="R82" s="25">
        <f>BRPL_EOD!R82-BRPL_ISGS_exbus!R82</f>
        <v>4.3906020557997749E-3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0</v>
      </c>
      <c r="V82" s="25">
        <f>BRPL_EOD!V82-BRPL_ISGS_exbus!V82</f>
        <v>4.3892045454541062E-3</v>
      </c>
      <c r="W82" s="25">
        <f>BRPL_EOD!W82-BRPL_ISGS_exbus!W82</f>
        <v>0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0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4.3919273108556922E-3</v>
      </c>
      <c r="O83" s="25">
        <f>BRPL_EOD!O83-BRPL_ISGS_exbus!O83</f>
        <v>0</v>
      </c>
      <c r="P83" s="25">
        <f>BRPL_EOD!P83-BRPL_ISGS_exbus!P83</f>
        <v>2.0113601785176627E-3</v>
      </c>
      <c r="Q83" s="25">
        <f>BRPL_EOD!Q83-BRPL_ISGS_exbus!Q83</f>
        <v>0</v>
      </c>
      <c r="R83" s="25">
        <f>BRPL_EOD!R83-BRPL_ISGS_exbus!R83</f>
        <v>4.3906020557997749E-3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0</v>
      </c>
      <c r="V83" s="25">
        <f>BRPL_EOD!V83-BRPL_ISGS_exbus!V83</f>
        <v>4.3892045454541062E-3</v>
      </c>
      <c r="W83" s="25">
        <f>BRPL_EOD!W83-BRPL_ISGS_exbus!W83</f>
        <v>0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-8.0998861538006395E-5</v>
      </c>
      <c r="M84" s="25">
        <f>BRPL_EOD!M84-BRPL_ISGS_exbus!M84</f>
        <v>0</v>
      </c>
      <c r="N84" s="25">
        <f>BRPL_EOD!N84-BRPL_ISGS_exbus!N84</f>
        <v>4.3919273108556922E-3</v>
      </c>
      <c r="O84" s="25">
        <f>BRPL_EOD!O84-BRPL_ISGS_exbus!O84</f>
        <v>0</v>
      </c>
      <c r="P84" s="25">
        <f>BRPL_EOD!P84-BRPL_ISGS_exbus!P84</f>
        <v>2.0113601785176627E-3</v>
      </c>
      <c r="Q84" s="25">
        <f>BRPL_EOD!Q84-BRPL_ISGS_exbus!Q84</f>
        <v>0</v>
      </c>
      <c r="R84" s="25">
        <f>BRPL_EOD!R84-BRPL_ISGS_exbus!R84</f>
        <v>4.3906020557997749E-3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0</v>
      </c>
      <c r="V84" s="25">
        <f>BRPL_EOD!V84-BRPL_ISGS_exbus!V84</f>
        <v>4.3892045454541062E-3</v>
      </c>
      <c r="W84" s="25">
        <f>BRPL_EOD!W84-BRPL_ISGS_exbus!W84</f>
        <v>0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-8.0998861538006395E-5</v>
      </c>
      <c r="M85" s="25">
        <f>BRPL_EOD!M85-BRPL_ISGS_exbus!M85</f>
        <v>0</v>
      </c>
      <c r="N85" s="25">
        <f>BRPL_EOD!N85-BRPL_ISGS_exbus!N85</f>
        <v>4.3919273108556922E-3</v>
      </c>
      <c r="O85" s="25">
        <f>BRPL_EOD!O85-BRPL_ISGS_exbus!O85</f>
        <v>0</v>
      </c>
      <c r="P85" s="25">
        <f>BRPL_EOD!P85-BRPL_ISGS_exbus!P85</f>
        <v>2.0113601785176627E-3</v>
      </c>
      <c r="Q85" s="25">
        <f>BRPL_EOD!Q85-BRPL_ISGS_exbus!Q85</f>
        <v>-4.4719555330985372E-3</v>
      </c>
      <c r="R85" s="25">
        <f>BRPL_EOD!R85-BRPL_ISGS_exbus!R85</f>
        <v>4.3906020557997749E-3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0</v>
      </c>
      <c r="V85" s="25">
        <f>BRPL_EOD!V85-BRPL_ISGS_exbus!V85</f>
        <v>4.3892045454541062E-3</v>
      </c>
      <c r="W85" s="25">
        <f>BRPL_EOD!W85-BRPL_ISGS_exbus!W85</f>
        <v>0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-8.0998861538006395E-5</v>
      </c>
      <c r="M86" s="25">
        <f>BRPL_EOD!M86-BRPL_ISGS_exbus!M86</f>
        <v>0</v>
      </c>
      <c r="N86" s="25">
        <f>BRPL_EOD!N86-BRPL_ISGS_exbus!N86</f>
        <v>4.3919273108556922E-3</v>
      </c>
      <c r="O86" s="25">
        <f>BRPL_EOD!O86-BRPL_ISGS_exbus!O86</f>
        <v>0</v>
      </c>
      <c r="P86" s="25">
        <f>BRPL_EOD!P86-BRPL_ISGS_exbus!P86</f>
        <v>2.0113601785176627E-3</v>
      </c>
      <c r="Q86" s="25">
        <f>BRPL_EOD!Q86-BRPL_ISGS_exbus!Q86</f>
        <v>0</v>
      </c>
      <c r="R86" s="25">
        <f>BRPL_EOD!R86-BRPL_ISGS_exbus!R86</f>
        <v>4.3906020557997749E-3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0</v>
      </c>
      <c r="V86" s="25">
        <f>BRPL_EOD!V86-BRPL_ISGS_exbus!V86</f>
        <v>4.3892045454541062E-3</v>
      </c>
      <c r="W86" s="25">
        <f>BRPL_EOD!W86-BRPL_ISGS_exbus!W86</f>
        <v>0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-8.0998861538006395E-5</v>
      </c>
      <c r="M87" s="25">
        <f>BRPL_EOD!M87-BRPL_ISGS_exbus!M87</f>
        <v>0</v>
      </c>
      <c r="N87" s="25">
        <f>BRPL_EOD!N87-BRPL_ISGS_exbus!N87</f>
        <v>4.3919273108556922E-3</v>
      </c>
      <c r="O87" s="25">
        <f>BRPL_EOD!O87-BRPL_ISGS_exbus!O87</f>
        <v>0</v>
      </c>
      <c r="P87" s="25">
        <f>BRPL_EOD!P87-BRPL_ISGS_exbus!P87</f>
        <v>2.0113601785176627E-3</v>
      </c>
      <c r="Q87" s="25">
        <f>BRPL_EOD!Q87-BRPL_ISGS_exbus!Q87</f>
        <v>0</v>
      </c>
      <c r="R87" s="25">
        <f>BRPL_EOD!R87-BRPL_ISGS_exbus!R87</f>
        <v>4.3906020557997749E-3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0</v>
      </c>
      <c r="V87" s="25">
        <f>BRPL_EOD!V87-BRPL_ISGS_exbus!V87</f>
        <v>4.3892045454541062E-3</v>
      </c>
      <c r="W87" s="25">
        <f>BRPL_EOD!W87-BRPL_ISGS_exbus!W87</f>
        <v>0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-8.0998861538006395E-5</v>
      </c>
      <c r="M88" s="25">
        <f>BRPL_EOD!M88-BRPL_ISGS_exbus!M88</f>
        <v>0</v>
      </c>
      <c r="N88" s="25">
        <f>BRPL_EOD!N88-BRPL_ISGS_exbus!N88</f>
        <v>4.3919273108556922E-3</v>
      </c>
      <c r="O88" s="25">
        <f>BRPL_EOD!O88-BRPL_ISGS_exbus!O88</f>
        <v>0</v>
      </c>
      <c r="P88" s="25">
        <f>BRPL_EOD!P88-BRPL_ISGS_exbus!P88</f>
        <v>2.0113601785176627E-3</v>
      </c>
      <c r="Q88" s="25">
        <f>BRPL_EOD!Q88-BRPL_ISGS_exbus!Q88</f>
        <v>0</v>
      </c>
      <c r="R88" s="25">
        <f>BRPL_EOD!R88-BRPL_ISGS_exbus!R88</f>
        <v>4.3906020557997749E-3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0</v>
      </c>
      <c r="V88" s="25">
        <f>BRPL_EOD!V88-BRPL_ISGS_exbus!V88</f>
        <v>4.3892045454541062E-3</v>
      </c>
      <c r="W88" s="25">
        <f>BRPL_EOD!W88-BRPL_ISGS_exbus!W88</f>
        <v>0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4.3919273108556922E-3</v>
      </c>
      <c r="O89" s="25">
        <f>BRPL_EOD!O89-BRPL_ISGS_exbus!O89</f>
        <v>0</v>
      </c>
      <c r="P89" s="25">
        <f>BRPL_EOD!P89-BRPL_ISGS_exbus!P89</f>
        <v>2.0113601785176627E-3</v>
      </c>
      <c r="Q89" s="25">
        <f>BRPL_EOD!Q89-BRPL_ISGS_exbus!Q89</f>
        <v>0</v>
      </c>
      <c r="R89" s="25">
        <f>BRPL_EOD!R89-BRPL_ISGS_exbus!R89</f>
        <v>4.3906020557997749E-3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0</v>
      </c>
      <c r="V89" s="25">
        <f>BRPL_EOD!V89-BRPL_ISGS_exbus!V89</f>
        <v>4.3892045454541062E-3</v>
      </c>
      <c r="W89" s="25">
        <f>BRPL_EOD!W89-BRPL_ISGS_exbus!W89</f>
        <v>0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-1.4427445526177252E-4</v>
      </c>
      <c r="M90" s="25">
        <f>BRPL_EOD!M90-BRPL_ISGS_exbus!M90</f>
        <v>0</v>
      </c>
      <c r="N90" s="25">
        <f>BRPL_EOD!N90-BRPL_ISGS_exbus!N90</f>
        <v>4.3919273108556922E-3</v>
      </c>
      <c r="O90" s="25">
        <f>BRPL_EOD!O90-BRPL_ISGS_exbus!O90</f>
        <v>0</v>
      </c>
      <c r="P90" s="25">
        <f>BRPL_EOD!P90-BRPL_ISGS_exbus!P90</f>
        <v>2.0113601785176627E-3</v>
      </c>
      <c r="Q90" s="25">
        <f>BRPL_EOD!Q90-BRPL_ISGS_exbus!Q90</f>
        <v>0</v>
      </c>
      <c r="R90" s="25">
        <f>BRPL_EOD!R90-BRPL_ISGS_exbus!R90</f>
        <v>4.3906020557997749E-3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0</v>
      </c>
      <c r="V90" s="25">
        <f>BRPL_EOD!V90-BRPL_ISGS_exbus!V90</f>
        <v>4.3892045454541062E-3</v>
      </c>
      <c r="W90" s="25">
        <f>BRPL_EOD!W90-BRPL_ISGS_exbus!W90</f>
        <v>0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-1.4427445526177252E-4</v>
      </c>
      <c r="M91" s="25">
        <f>BRPL_EOD!M91-BRPL_ISGS_exbus!M91</f>
        <v>0</v>
      </c>
      <c r="N91" s="25">
        <f>BRPL_EOD!N91-BRPL_ISGS_exbus!N91</f>
        <v>4.3919273108556922E-3</v>
      </c>
      <c r="O91" s="25">
        <f>BRPL_EOD!O91-BRPL_ISGS_exbus!O91</f>
        <v>0</v>
      </c>
      <c r="P91" s="25">
        <f>BRPL_EOD!P91-BRPL_ISGS_exbus!P91</f>
        <v>2.0113601785176627E-3</v>
      </c>
      <c r="Q91" s="25">
        <f>BRPL_EOD!Q91-BRPL_ISGS_exbus!Q91</f>
        <v>0</v>
      </c>
      <c r="R91" s="25">
        <f>BRPL_EOD!R91-BRPL_ISGS_exbus!R91</f>
        <v>4.3906020557997749E-3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0</v>
      </c>
      <c r="V91" s="25">
        <f>BRPL_EOD!V91-BRPL_ISGS_exbus!V91</f>
        <v>4.3892045454541062E-3</v>
      </c>
      <c r="W91" s="25">
        <f>BRPL_EOD!W91-BRPL_ISGS_exbus!W91</f>
        <v>0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-1.4427445526177252E-4</v>
      </c>
      <c r="M92" s="25">
        <f>BRPL_EOD!M92-BRPL_ISGS_exbus!M92</f>
        <v>0</v>
      </c>
      <c r="N92" s="25">
        <f>BRPL_EOD!N92-BRPL_ISGS_exbus!N92</f>
        <v>4.3919273108556922E-3</v>
      </c>
      <c r="O92" s="25">
        <f>BRPL_EOD!O92-BRPL_ISGS_exbus!O92</f>
        <v>0</v>
      </c>
      <c r="P92" s="25">
        <f>BRPL_EOD!P92-BRPL_ISGS_exbus!P92</f>
        <v>2.0113601785176627E-3</v>
      </c>
      <c r="Q92" s="25">
        <f>BRPL_EOD!Q92-BRPL_ISGS_exbus!Q92</f>
        <v>0</v>
      </c>
      <c r="R92" s="25">
        <f>BRPL_EOD!R92-BRPL_ISGS_exbus!R92</f>
        <v>4.3906020557997749E-3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0</v>
      </c>
      <c r="V92" s="25">
        <f>BRPL_EOD!V92-BRPL_ISGS_exbus!V92</f>
        <v>4.3892045454541062E-3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-1.4427445526177252E-4</v>
      </c>
      <c r="M93" s="25">
        <f>BRPL_EOD!M93-BRPL_ISGS_exbus!M93</f>
        <v>0</v>
      </c>
      <c r="N93" s="25">
        <f>BRPL_EOD!N93-BRPL_ISGS_exbus!N93</f>
        <v>4.3919273108556922E-3</v>
      </c>
      <c r="O93" s="25">
        <f>BRPL_EOD!O93-BRPL_ISGS_exbus!O93</f>
        <v>0</v>
      </c>
      <c r="P93" s="25">
        <f>BRPL_EOD!P93-BRPL_ISGS_exbus!P93</f>
        <v>2.0113601785176627E-3</v>
      </c>
      <c r="Q93" s="25">
        <f>BRPL_EOD!Q93-BRPL_ISGS_exbus!Q93</f>
        <v>0</v>
      </c>
      <c r="R93" s="25">
        <f>BRPL_EOD!R93-BRPL_ISGS_exbus!R93</f>
        <v>4.3906020557997749E-3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0</v>
      </c>
      <c r="V93" s="25">
        <f>BRPL_EOD!V93-BRPL_ISGS_exbus!V93</f>
        <v>4.3892045454541062E-3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-1.4427445526177252E-4</v>
      </c>
      <c r="M94" s="25">
        <f>BRPL_EOD!M94-BRPL_ISGS_exbus!M94</f>
        <v>0</v>
      </c>
      <c r="N94" s="25">
        <f>BRPL_EOD!N94-BRPL_ISGS_exbus!N94</f>
        <v>4.3919273108556922E-3</v>
      </c>
      <c r="O94" s="25">
        <f>BRPL_EOD!O94-BRPL_ISGS_exbus!O94</f>
        <v>0</v>
      </c>
      <c r="P94" s="25">
        <f>BRPL_EOD!P94-BRPL_ISGS_exbus!P94</f>
        <v>2.0113601785176627E-3</v>
      </c>
      <c r="Q94" s="25">
        <f>BRPL_EOD!Q94-BRPL_ISGS_exbus!Q94</f>
        <v>0</v>
      </c>
      <c r="R94" s="25">
        <f>BRPL_EOD!R94-BRPL_ISGS_exbus!R94</f>
        <v>4.3906020557997749E-3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0</v>
      </c>
      <c r="V94" s="25">
        <f>BRPL_EOD!V94-BRPL_ISGS_exbus!V94</f>
        <v>4.3892045454541062E-3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-1.4427445526177252E-4</v>
      </c>
      <c r="M95" s="25">
        <f>BRPL_EOD!M95-BRPL_ISGS_exbus!M95</f>
        <v>0</v>
      </c>
      <c r="N95" s="25">
        <f>BRPL_EOD!N95-BRPL_ISGS_exbus!N95</f>
        <v>4.3919273108556922E-3</v>
      </c>
      <c r="O95" s="25">
        <f>BRPL_EOD!O95-BRPL_ISGS_exbus!O95</f>
        <v>0</v>
      </c>
      <c r="P95" s="25">
        <f>BRPL_EOD!P95-BRPL_ISGS_exbus!P95</f>
        <v>2.0113601785176627E-3</v>
      </c>
      <c r="Q95" s="25">
        <f>BRPL_EOD!Q95-BRPL_ISGS_exbus!Q95</f>
        <v>8.78170064644479E-3</v>
      </c>
      <c r="R95" s="25">
        <f>BRPL_EOD!R95-BRPL_ISGS_exbus!R95</f>
        <v>4.3906020557997749E-3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0</v>
      </c>
      <c r="V95" s="25">
        <f>BRPL_EOD!V95-BRPL_ISGS_exbus!V95</f>
        <v>4.3892045454541062E-3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-1.4427445526177252E-4</v>
      </c>
      <c r="M96" s="25">
        <f>BRPL_EOD!M96-BRPL_ISGS_exbus!M96</f>
        <v>0</v>
      </c>
      <c r="N96" s="25">
        <f>BRPL_EOD!N96-BRPL_ISGS_exbus!N96</f>
        <v>4.3919273108556922E-3</v>
      </c>
      <c r="O96" s="25">
        <f>BRPL_EOD!O96-BRPL_ISGS_exbus!O96</f>
        <v>0</v>
      </c>
      <c r="P96" s="25">
        <f>BRPL_EOD!P96-BRPL_ISGS_exbus!P96</f>
        <v>2.0113601785176627E-3</v>
      </c>
      <c r="Q96" s="25">
        <f>BRPL_EOD!Q96-BRPL_ISGS_exbus!Q96</f>
        <v>8.78170064644479E-3</v>
      </c>
      <c r="R96" s="25">
        <f>BRPL_EOD!R96-BRPL_ISGS_exbus!R96</f>
        <v>4.3906020557997749E-3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0</v>
      </c>
      <c r="V96" s="25">
        <f>BRPL_EOD!V96-BRPL_ISGS_exbus!V96</f>
        <v>4.3892045454541062E-3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4.3919273108556922E-3</v>
      </c>
      <c r="O97" s="25">
        <f>BRPL_EOD!O97-BRPL_ISGS_exbus!O97</f>
        <v>0</v>
      </c>
      <c r="P97" s="25">
        <f>BRPL_EOD!P97-BRPL_ISGS_exbus!P97</f>
        <v>2.0113601785176627E-3</v>
      </c>
      <c r="Q97" s="25">
        <f>BRPL_EOD!Q97-BRPL_ISGS_exbus!Q97</f>
        <v>8.78170064644479E-3</v>
      </c>
      <c r="R97" s="25">
        <f>BRPL_EOD!R97-BRPL_ISGS_exbus!R97</f>
        <v>4.3906020557997749E-3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0</v>
      </c>
      <c r="V97" s="25">
        <f>BRPL_EOD!V97-BRPL_ISGS_exbus!V97</f>
        <v>4.3892045454541062E-3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4.3919273108556922E-3</v>
      </c>
      <c r="O98" s="25">
        <f>BRPL_EOD!O98-BRPL_ISGS_exbus!O98</f>
        <v>0</v>
      </c>
      <c r="P98" s="25">
        <f>BRPL_EOD!P98-BRPL_ISGS_exbus!P98</f>
        <v>2.0113601785176627E-3</v>
      </c>
      <c r="Q98" s="25">
        <f>BRPL_EOD!Q98-BRPL_ISGS_exbus!Q98</f>
        <v>8.78170064644479E-3</v>
      </c>
      <c r="R98" s="25">
        <f>BRPL_EOD!R98-BRPL_ISGS_exbus!R98</f>
        <v>4.3906020557997749E-3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0</v>
      </c>
      <c r="V98" s="25">
        <f>BRPL_EOD!V98-BRPL_ISGS_exbus!V98</f>
        <v>4.3892045454541062E-3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3.3631693582947264E-5</v>
      </c>
      <c r="L99" s="25">
        <f>BRPL_EOD!L99-BRPL_ISGS_exbus!L99</f>
        <v>-1.1543689323045836E-6</v>
      </c>
      <c r="M99" s="25">
        <f>BRPL_EOD!M99-BRPL_ISGS_exbus!M99</f>
        <v>0</v>
      </c>
      <c r="N99" s="25">
        <f>BRPL_EOD!N99-BRPL_ISGS_exbus!N99</f>
        <v>9.0599137837488186E-5</v>
      </c>
      <c r="O99" s="25">
        <f>BRPL_EOD!O99-BRPL_ISGS_exbus!O99</f>
        <v>0</v>
      </c>
      <c r="P99" s="25">
        <f>BRPL_EOD!P99-BRPL_ISGS_exbus!P99</f>
        <v>4.155309613823599E-5</v>
      </c>
      <c r="Q99" s="25">
        <f>BRPL_EOD!Q99-BRPL_ISGS_exbus!Q99</f>
        <v>8.0930924016286987E-6</v>
      </c>
      <c r="R99" s="25">
        <f>BRPL_EOD!R99-BRPL_ISGS_exbus!R99</f>
        <v>6.9852745254728177E-5</v>
      </c>
      <c r="S99" s="25">
        <f>BRPL_EOD!S99-BRPL_ISGS_exbus!S99</f>
        <v>2.1948584388725711E-5</v>
      </c>
      <c r="T99" s="25">
        <f>BRPL_EOD!T99-BRPL_ISGS_exbus!T99</f>
        <v>0</v>
      </c>
      <c r="U99" s="25">
        <f>BRPL_EOD!U99-BRPL_ISGS_exbus!U99</f>
        <v>0</v>
      </c>
      <c r="V99" s="25">
        <f>BRPL_EOD!V99-BRPL_ISGS_exbus!V99</f>
        <v>-2.800881864059579E-5</v>
      </c>
      <c r="W99" s="25">
        <f>BRPL_EOD!W99-BRPL_ISGS_exbus!W99</f>
        <v>8.8845307910090376E-6</v>
      </c>
      <c r="X99" s="25">
        <f>BRPL_EOD!X99-BRPL_ISGS_exbus!X99</f>
        <v>5.5577086188751679E-6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100.01</v>
      </c>
      <c r="C3" s="194">
        <f>PPCL_NG!P3+PPCL_Spot!P3+GT_NG!P3+GT_Spot!P3+Bawana_NG!P3+Bawana_RLNG!P3+Bawana_Spot!P3</f>
        <v>100.20734329923944</v>
      </c>
      <c r="D3" s="195">
        <f t="shared" ref="D3:D66" si="0">B3-C3</f>
        <v>-0.19734329923943505</v>
      </c>
      <c r="E3" s="194">
        <f>PPCL_NG!J3+PPCL_Spot!J3+GT_NG!J3+GT_Spot!J3+Bawana_NG!J3+Bawana_RLNG!J3+Bawana_Spot!J3</f>
        <v>66.37</v>
      </c>
      <c r="F3" s="194">
        <f>PPCL_NG!Q3+PPCL_Spot!Q3+GT_NG!Q3+GT_Spot!Q3+Bawana_NG!Q3+Bawana_RLNG!Q3+Bawana_Spot!Q3</f>
        <v>66.478101232625235</v>
      </c>
      <c r="G3" s="195">
        <f t="shared" ref="G3:G66" si="1">E3-F3</f>
        <v>-0.10810123262523064</v>
      </c>
      <c r="H3" s="194">
        <f>PPCL_NG!K3+PPCL_Spot!K3+GT_NG!K3+GT_Spot!K3+Bawana_NG!K3+Bawana_RLNG!K3+Bawana_Spot!K3</f>
        <v>5</v>
      </c>
      <c r="I3" s="194">
        <f>PPCL_NG!R3+PPCL_Spot!R3+GT_NG!R3+GT_Spot!R3+Bawana_NG!R3+Bawana_RLNG!R3+Bawana_Spot!R3</f>
        <v>5</v>
      </c>
      <c r="J3" s="195">
        <f t="shared" ref="J3:J66" si="2">H3-I3</f>
        <v>0</v>
      </c>
      <c r="K3" s="194">
        <f>PPCL_NG!L3+PPCL_Spot!L3+GT_NG!L3+GT_Spot!L3+Bawana_NG!L3+Bawana_RLNG!L3+Bawana_Spot!L3</f>
        <v>20.91</v>
      </c>
      <c r="L3" s="194">
        <f>PPCL_NG!S3+PPCL_Spot!S3+GT_NG!S3+GT_Spot!S3+Bawana_NG!S3+Bawana_RLNG!S3+Bawana_Spot!S3</f>
        <v>20.933543141883032</v>
      </c>
      <c r="M3" s="195">
        <f t="shared" ref="M3:M66" si="3">K3-L3</f>
        <v>-2.3543141883031637E-2</v>
      </c>
      <c r="N3" s="194">
        <f>PPCL_NG!M3+PPCL_Spot!M3+GT_NG!M3+GT_Spot!M3+Bawana_NG!M3+Bawana_RLNG!M3+Bawana_Spot!M3</f>
        <v>81.05</v>
      </c>
      <c r="O3" s="194">
        <f>PPCL_NG!T3+PPCL_Spot!T3+GT_NG!T3+GT_Spot!T3+Bawana_NG!T3+Bawana_RLNG!T3+Bawana_Spot!T3</f>
        <v>81.191012326252292</v>
      </c>
      <c r="P3" s="195">
        <f t="shared" ref="P3:P66" si="4">N3-O3</f>
        <v>-0.14101232625229443</v>
      </c>
      <c r="Q3" s="195">
        <f>D3+G3+J3+M3+P3</f>
        <v>-0.46999999999999176</v>
      </c>
    </row>
    <row r="4" spans="1:17">
      <c r="A4" s="34" t="s">
        <v>46</v>
      </c>
      <c r="B4" s="194">
        <f>PPCL_NG!I4+PPCL_Spot!I4+GT_NG!I4+GT_Spot!I4+Bawana_NG!I4+Bawana_RLNG!I4+Bawana_Spot!I4</f>
        <v>100.01</v>
      </c>
      <c r="C4" s="194">
        <f>PPCL_NG!P4+PPCL_Spot!P4+GT_NG!P4+GT_Spot!P4+Bawana_NG!P4+Bawana_RLNG!P4+Bawana_Spot!P4</f>
        <v>100.20734329923944</v>
      </c>
      <c r="D4" s="195">
        <f t="shared" si="0"/>
        <v>-0.19734329923943505</v>
      </c>
      <c r="E4" s="194">
        <f>PPCL_NG!J4+PPCL_Spot!J4+GT_NG!J4+GT_Spot!J4+Bawana_NG!J4+Bawana_RLNG!J4+Bawana_Spot!J4</f>
        <v>66.37</v>
      </c>
      <c r="F4" s="194">
        <f>PPCL_NG!Q4+PPCL_Spot!Q4+GT_NG!Q4+GT_Spot!Q4+Bawana_NG!Q4+Bawana_RLNG!Q4+Bawana_Spot!Q4</f>
        <v>66.478101232625235</v>
      </c>
      <c r="G4" s="195">
        <f t="shared" si="1"/>
        <v>-0.10810123262523064</v>
      </c>
      <c r="H4" s="194">
        <f>PPCL_NG!K4+PPCL_Spot!K4+GT_NG!K4+GT_Spot!K4+Bawana_NG!K4+Bawana_RLNG!K4+Bawana_Spot!K4</f>
        <v>5</v>
      </c>
      <c r="I4" s="194">
        <f>PPCL_NG!R4+PPCL_Spot!R4+GT_NG!R4+GT_Spot!R4+Bawana_NG!R4+Bawana_RLNG!R4+Bawana_Spot!R4</f>
        <v>5</v>
      </c>
      <c r="J4" s="195">
        <f t="shared" si="2"/>
        <v>0</v>
      </c>
      <c r="K4" s="194">
        <f>PPCL_NG!L4+PPCL_Spot!L4+GT_NG!L4+GT_Spot!L4+Bawana_NG!L4+Bawana_RLNG!L4+Bawana_Spot!L4</f>
        <v>20.91</v>
      </c>
      <c r="L4" s="194">
        <f>PPCL_NG!S4+PPCL_Spot!S4+GT_NG!S4+GT_Spot!S4+Bawana_NG!S4+Bawana_RLNG!S4+Bawana_Spot!S4</f>
        <v>20.933543141883032</v>
      </c>
      <c r="M4" s="195">
        <f t="shared" si="3"/>
        <v>-2.3543141883031637E-2</v>
      </c>
      <c r="N4" s="194">
        <f>PPCL_NG!M4+PPCL_Spot!M4+GT_NG!M4+GT_Spot!M4+Bawana_NG!M4+Bawana_RLNG!M4+Bawana_Spot!M4</f>
        <v>81.05</v>
      </c>
      <c r="O4" s="194">
        <f>PPCL_NG!T4+PPCL_Spot!T4+GT_NG!T4+GT_Spot!T4+Bawana_NG!T4+Bawana_RLNG!T4+Bawana_Spot!T4</f>
        <v>81.191012326252292</v>
      </c>
      <c r="P4" s="195">
        <f t="shared" si="4"/>
        <v>-0.14101232625229443</v>
      </c>
      <c r="Q4" s="195">
        <f t="shared" ref="Q4:Q67" si="5">D4+G4+J4+M4+P4</f>
        <v>-0.46999999999999176</v>
      </c>
    </row>
    <row r="5" spans="1:17">
      <c r="A5" s="34" t="s">
        <v>47</v>
      </c>
      <c r="B5" s="194">
        <f>PPCL_NG!I5+PPCL_Spot!I5+GT_NG!I5+GT_Spot!I5+Bawana_NG!I5+Bawana_RLNG!I5+Bawana_Spot!I5</f>
        <v>100.01</v>
      </c>
      <c r="C5" s="194">
        <f>PPCL_NG!P5+PPCL_Spot!P5+GT_NG!P5+GT_Spot!P5+Bawana_NG!P5+Bawana_RLNG!P5+Bawana_Spot!P5</f>
        <v>100.20734329923944</v>
      </c>
      <c r="D5" s="195">
        <f t="shared" si="0"/>
        <v>-0.19734329923943505</v>
      </c>
      <c r="E5" s="194">
        <f>PPCL_NG!J5+PPCL_Spot!J5+GT_NG!J5+GT_Spot!J5+Bawana_NG!J5+Bawana_RLNG!J5+Bawana_Spot!J5</f>
        <v>66.37</v>
      </c>
      <c r="F5" s="194">
        <f>PPCL_NG!Q5+PPCL_Spot!Q5+GT_NG!Q5+GT_Spot!Q5+Bawana_NG!Q5+Bawana_RLNG!Q5+Bawana_Spot!Q5</f>
        <v>66.478101232625235</v>
      </c>
      <c r="G5" s="195">
        <f t="shared" si="1"/>
        <v>-0.10810123262523064</v>
      </c>
      <c r="H5" s="194">
        <f>PPCL_NG!K5+PPCL_Spot!K5+GT_NG!K5+GT_Spot!K5+Bawana_NG!K5+Bawana_RLNG!K5+Bawana_Spot!K5</f>
        <v>5</v>
      </c>
      <c r="I5" s="194">
        <f>PPCL_NG!R5+PPCL_Spot!R5+GT_NG!R5+GT_Spot!R5+Bawana_NG!R5+Bawana_RLNG!R5+Bawana_Spot!R5</f>
        <v>5</v>
      </c>
      <c r="J5" s="195">
        <f t="shared" si="2"/>
        <v>0</v>
      </c>
      <c r="K5" s="194">
        <f>PPCL_NG!L5+PPCL_Spot!L5+GT_NG!L5+GT_Spot!L5+Bawana_NG!L5+Bawana_RLNG!L5+Bawana_Spot!L5</f>
        <v>20.91</v>
      </c>
      <c r="L5" s="194">
        <f>PPCL_NG!S5+PPCL_Spot!S5+GT_NG!S5+GT_Spot!S5+Bawana_NG!S5+Bawana_RLNG!S5+Bawana_Spot!S5</f>
        <v>20.933543141883032</v>
      </c>
      <c r="M5" s="195">
        <f t="shared" si="3"/>
        <v>-2.3543141883031637E-2</v>
      </c>
      <c r="N5" s="194">
        <f>PPCL_NG!M5+PPCL_Spot!M5+GT_NG!M5+GT_Spot!M5+Bawana_NG!M5+Bawana_RLNG!M5+Bawana_Spot!M5</f>
        <v>81.05</v>
      </c>
      <c r="O5" s="194">
        <f>PPCL_NG!T5+PPCL_Spot!T5+GT_NG!T5+GT_Spot!T5+Bawana_NG!T5+Bawana_RLNG!T5+Bawana_Spot!T5</f>
        <v>81.191012326252292</v>
      </c>
      <c r="P5" s="195">
        <f t="shared" si="4"/>
        <v>-0.14101232625229443</v>
      </c>
      <c r="Q5" s="195">
        <f t="shared" si="5"/>
        <v>-0.46999999999999176</v>
      </c>
    </row>
    <row r="6" spans="1:17">
      <c r="A6" s="34" t="s">
        <v>48</v>
      </c>
      <c r="B6" s="194">
        <f>PPCL_NG!I6+PPCL_Spot!I6+GT_NG!I6+GT_Spot!I6+Bawana_NG!I6+Bawana_RLNG!I6+Bawana_Spot!I6</f>
        <v>100.01</v>
      </c>
      <c r="C6" s="194">
        <f>PPCL_NG!P6+PPCL_Spot!P6+GT_NG!P6+GT_Spot!P6+Bawana_NG!P6+Bawana_RLNG!P6+Bawana_Spot!P6</f>
        <v>100.20734329923944</v>
      </c>
      <c r="D6" s="195">
        <f t="shared" si="0"/>
        <v>-0.19734329923943505</v>
      </c>
      <c r="E6" s="194">
        <f>PPCL_NG!J6+PPCL_Spot!J6+GT_NG!J6+GT_Spot!J6+Bawana_NG!J6+Bawana_RLNG!J6+Bawana_Spot!J6</f>
        <v>66.37</v>
      </c>
      <c r="F6" s="194">
        <f>PPCL_NG!Q6+PPCL_Spot!Q6+GT_NG!Q6+GT_Spot!Q6+Bawana_NG!Q6+Bawana_RLNG!Q6+Bawana_Spot!Q6</f>
        <v>66.478101232625235</v>
      </c>
      <c r="G6" s="195">
        <f t="shared" si="1"/>
        <v>-0.10810123262523064</v>
      </c>
      <c r="H6" s="194">
        <f>PPCL_NG!K6+PPCL_Spot!K6+GT_NG!K6+GT_Spot!K6+Bawana_NG!K6+Bawana_RLNG!K6+Bawana_Spot!K6</f>
        <v>5</v>
      </c>
      <c r="I6" s="194">
        <f>PPCL_NG!R6+PPCL_Spot!R6+GT_NG!R6+GT_Spot!R6+Bawana_NG!R6+Bawana_RLNG!R6+Bawana_Spot!R6</f>
        <v>5</v>
      </c>
      <c r="J6" s="195">
        <f t="shared" si="2"/>
        <v>0</v>
      </c>
      <c r="K6" s="194">
        <f>PPCL_NG!L6+PPCL_Spot!L6+GT_NG!L6+GT_Spot!L6+Bawana_NG!L6+Bawana_RLNG!L6+Bawana_Spot!L6</f>
        <v>20.91</v>
      </c>
      <c r="L6" s="194">
        <f>PPCL_NG!S6+PPCL_Spot!S6+GT_NG!S6+GT_Spot!S6+Bawana_NG!S6+Bawana_RLNG!S6+Bawana_Spot!S6</f>
        <v>20.933543141883032</v>
      </c>
      <c r="M6" s="195">
        <f t="shared" si="3"/>
        <v>-2.3543141883031637E-2</v>
      </c>
      <c r="N6" s="194">
        <f>PPCL_NG!M6+PPCL_Spot!M6+GT_NG!M6+GT_Spot!M6+Bawana_NG!M6+Bawana_RLNG!M6+Bawana_Spot!M6</f>
        <v>81.05</v>
      </c>
      <c r="O6" s="194">
        <f>PPCL_NG!T6+PPCL_Spot!T6+GT_NG!T6+GT_Spot!T6+Bawana_NG!T6+Bawana_RLNG!T6+Bawana_Spot!T6</f>
        <v>81.191012326252292</v>
      </c>
      <c r="P6" s="195">
        <f t="shared" si="4"/>
        <v>-0.14101232625229443</v>
      </c>
      <c r="Q6" s="195">
        <f t="shared" si="5"/>
        <v>-0.46999999999999176</v>
      </c>
    </row>
    <row r="7" spans="1:17">
      <c r="A7" s="34" t="s">
        <v>49</v>
      </c>
      <c r="B7" s="194">
        <f>PPCL_NG!I7+PPCL_Spot!I7+GT_NG!I7+GT_Spot!I7+Bawana_NG!I7+Bawana_RLNG!I7+Bawana_Spot!I7</f>
        <v>100.01</v>
      </c>
      <c r="C7" s="194">
        <f>PPCL_NG!P7+PPCL_Spot!P7+GT_NG!P7+GT_Spot!P7+Bawana_NG!P7+Bawana_RLNG!P7+Bawana_Spot!P7</f>
        <v>100.20377202250801</v>
      </c>
      <c r="D7" s="195">
        <f t="shared" si="0"/>
        <v>-0.19377202250799996</v>
      </c>
      <c r="E7" s="194">
        <f>PPCL_NG!J7+PPCL_Spot!J7+GT_NG!J7+GT_Spot!J7+Bawana_NG!J7+Bawana_RLNG!J7+Bawana_Spot!J7</f>
        <v>66.37</v>
      </c>
      <c r="F7" s="194">
        <f>PPCL_NG!Q7+PPCL_Spot!Q7+GT_NG!Q7+GT_Spot!Q7+Bawana_NG!Q7+Bawana_RLNG!Q7+Bawana_Spot!Q7</f>
        <v>66.475652357152256</v>
      </c>
      <c r="G7" s="195">
        <f t="shared" si="1"/>
        <v>-0.10565235715225185</v>
      </c>
      <c r="H7" s="194">
        <f>PPCL_NG!K7+PPCL_Spot!K7+GT_NG!K7+GT_Spot!K7+Bawana_NG!K7+Bawana_RLNG!K7+Bawana_Spot!K7</f>
        <v>5</v>
      </c>
      <c r="I7" s="194">
        <f>PPCL_NG!R7+PPCL_Spot!R7+GT_NG!R7+GT_Spot!R7+Bawana_NG!R7+Bawana_RLNG!R7+Bawana_Spot!R7</f>
        <v>4.999787424004082</v>
      </c>
      <c r="J7" s="195">
        <f t="shared" si="2"/>
        <v>2.1257599591795184E-4</v>
      </c>
      <c r="K7" s="194">
        <f>PPCL_NG!L7+PPCL_Spot!L7+GT_NG!L7+GT_Spot!L7+Bawana_NG!L7+Bawana_RLNG!L7+Bawana_Spot!L7</f>
        <v>20.91</v>
      </c>
      <c r="L7" s="194">
        <f>PPCL_NG!S7+PPCL_Spot!S7+GT_NG!S7+GT_Spot!S7+Bawana_NG!S7+Bawana_RLNG!S7+Bawana_Spot!S7</f>
        <v>20.932735353098543</v>
      </c>
      <c r="M7" s="195">
        <f t="shared" si="3"/>
        <v>-2.2735353098543243E-2</v>
      </c>
      <c r="N7" s="194">
        <f>PPCL_NG!M7+PPCL_Spot!M7+GT_NG!M7+GT_Spot!M7+Bawana_NG!M7+Bawana_RLNG!M7+Bawana_Spot!M7</f>
        <v>81.05</v>
      </c>
      <c r="O7" s="194">
        <f>PPCL_NG!T7+PPCL_Spot!T7+GT_NG!T7+GT_Spot!T7+Bawana_NG!T7+Bawana_RLNG!T7+Bawana_Spot!T7</f>
        <v>81.188052843237116</v>
      </c>
      <c r="P7" s="195">
        <f t="shared" si="4"/>
        <v>-0.1380528432371193</v>
      </c>
      <c r="Q7" s="195">
        <f t="shared" si="5"/>
        <v>-0.45999999999999641</v>
      </c>
    </row>
    <row r="8" spans="1:17">
      <c r="A8" s="34" t="s">
        <v>50</v>
      </c>
      <c r="B8" s="194">
        <f>PPCL_NG!I8+PPCL_Spot!I8+GT_NG!I8+GT_Spot!I8+Bawana_NG!I8+Bawana_RLNG!I8+Bawana_Spot!I8</f>
        <v>100.01</v>
      </c>
      <c r="C8" s="194">
        <f>PPCL_NG!P8+PPCL_Spot!P8+GT_NG!P8+GT_Spot!P8+Bawana_NG!P8+Bawana_RLNG!P8+Bawana_Spot!P8</f>
        <v>100.20377202250801</v>
      </c>
      <c r="D8" s="195">
        <f t="shared" si="0"/>
        <v>-0.19377202250799996</v>
      </c>
      <c r="E8" s="194">
        <f>PPCL_NG!J8+PPCL_Spot!J8+GT_NG!J8+GT_Spot!J8+Bawana_NG!J8+Bawana_RLNG!J8+Bawana_Spot!J8</f>
        <v>66.37</v>
      </c>
      <c r="F8" s="194">
        <f>PPCL_NG!Q8+PPCL_Spot!Q8+GT_NG!Q8+GT_Spot!Q8+Bawana_NG!Q8+Bawana_RLNG!Q8+Bawana_Spot!Q8</f>
        <v>66.475652357152256</v>
      </c>
      <c r="G8" s="195">
        <f t="shared" si="1"/>
        <v>-0.10565235715225185</v>
      </c>
      <c r="H8" s="194">
        <f>PPCL_NG!K8+PPCL_Spot!K8+GT_NG!K8+GT_Spot!K8+Bawana_NG!K8+Bawana_RLNG!K8+Bawana_Spot!K8</f>
        <v>5</v>
      </c>
      <c r="I8" s="194">
        <f>PPCL_NG!R8+PPCL_Spot!R8+GT_NG!R8+GT_Spot!R8+Bawana_NG!R8+Bawana_RLNG!R8+Bawana_Spot!R8</f>
        <v>4.999787424004082</v>
      </c>
      <c r="J8" s="195">
        <f t="shared" si="2"/>
        <v>2.1257599591795184E-4</v>
      </c>
      <c r="K8" s="194">
        <f>PPCL_NG!L8+PPCL_Spot!L8+GT_NG!L8+GT_Spot!L8+Bawana_NG!L8+Bawana_RLNG!L8+Bawana_Spot!L8</f>
        <v>20.91</v>
      </c>
      <c r="L8" s="194">
        <f>PPCL_NG!S8+PPCL_Spot!S8+GT_NG!S8+GT_Spot!S8+Bawana_NG!S8+Bawana_RLNG!S8+Bawana_Spot!S8</f>
        <v>20.932735353098543</v>
      </c>
      <c r="M8" s="195">
        <f t="shared" si="3"/>
        <v>-2.2735353098543243E-2</v>
      </c>
      <c r="N8" s="194">
        <f>PPCL_NG!M8+PPCL_Spot!M8+GT_NG!M8+GT_Spot!M8+Bawana_NG!M8+Bawana_RLNG!M8+Bawana_Spot!M8</f>
        <v>81.05</v>
      </c>
      <c r="O8" s="194">
        <f>PPCL_NG!T8+PPCL_Spot!T8+GT_NG!T8+GT_Spot!T8+Bawana_NG!T8+Bawana_RLNG!T8+Bawana_Spot!T8</f>
        <v>81.188052843237116</v>
      </c>
      <c r="P8" s="195">
        <f t="shared" si="4"/>
        <v>-0.1380528432371193</v>
      </c>
      <c r="Q8" s="195">
        <f t="shared" si="5"/>
        <v>-0.45999999999999641</v>
      </c>
    </row>
    <row r="9" spans="1:17">
      <c r="A9" s="34" t="s">
        <v>51</v>
      </c>
      <c r="B9" s="194">
        <f>PPCL_NG!I9+PPCL_Spot!I9+GT_NG!I9+GT_Spot!I9+Bawana_NG!I9+Bawana_RLNG!I9+Bawana_Spot!I9</f>
        <v>100.01</v>
      </c>
      <c r="C9" s="194">
        <f>PPCL_NG!P9+PPCL_Spot!P9+GT_NG!P9+GT_Spot!P9+Bawana_NG!P9+Bawana_RLNG!P9+Bawana_Spot!P9</f>
        <v>100.21229745885825</v>
      </c>
      <c r="D9" s="195">
        <f t="shared" si="0"/>
        <v>-0.20229745885824002</v>
      </c>
      <c r="E9" s="194">
        <f>PPCL_NG!J9+PPCL_Spot!J9+GT_NG!J9+GT_Spot!J9+Bawana_NG!J9+Bawana_RLNG!J9+Bawana_Spot!J9</f>
        <v>66.37</v>
      </c>
      <c r="F9" s="194">
        <f>PPCL_NG!Q9+PPCL_Spot!Q9+GT_NG!Q9+GT_Spot!Q9+Bawana_NG!Q9+Bawana_RLNG!Q9+Bawana_Spot!Q9</f>
        <v>66.478101232625235</v>
      </c>
      <c r="G9" s="195">
        <f t="shared" si="1"/>
        <v>-0.10810123262523064</v>
      </c>
      <c r="H9" s="194">
        <f>PPCL_NG!K9+PPCL_Spot!K9+GT_NG!K9+GT_Spot!K9+Bawana_NG!K9+Bawana_RLNG!K9+Bawana_Spot!K9</f>
        <v>5</v>
      </c>
      <c r="I9" s="194">
        <f>PPCL_NG!R9+PPCL_Spot!R9+GT_NG!R9+GT_Spot!R9+Bawana_NG!R9+Bawana_RLNG!R9+Bawana_Spot!R9</f>
        <v>5.0002872134745289</v>
      </c>
      <c r="J9" s="195">
        <f t="shared" si="2"/>
        <v>-2.8721347452886903E-4</v>
      </c>
      <c r="K9" s="194">
        <f>PPCL_NG!L9+PPCL_Spot!L9+GT_NG!L9+GT_Spot!L9+Bawana_NG!L9+Bawana_RLNG!L9+Bawana_Spot!L9</f>
        <v>20.91</v>
      </c>
      <c r="L9" s="194">
        <f>PPCL_NG!S9+PPCL_Spot!S9+GT_NG!S9+GT_Spot!S9+Bawana_NG!S9+Bawana_RLNG!S9+Bawana_Spot!S9</f>
        <v>20.934723018490121</v>
      </c>
      <c r="M9" s="195">
        <f t="shared" si="3"/>
        <v>-2.4723018490121262E-2</v>
      </c>
      <c r="N9" s="194">
        <f>PPCL_NG!M9+PPCL_Spot!M9+GT_NG!M9+GT_Spot!M9+Bawana_NG!M9+Bawana_RLNG!M9+Bawana_Spot!M9</f>
        <v>65.83</v>
      </c>
      <c r="O9" s="194">
        <f>PPCL_NG!T9+PPCL_Spot!T9+GT_NG!T9+GT_Spot!T9+Bawana_NG!T9+Bawana_RLNG!T9+Bawana_Spot!T9</f>
        <v>65.974591076551874</v>
      </c>
      <c r="P9" s="195">
        <f t="shared" si="4"/>
        <v>-0.14459107655187609</v>
      </c>
      <c r="Q9" s="195">
        <f t="shared" si="5"/>
        <v>-0.47999999999999687</v>
      </c>
    </row>
    <row r="10" spans="1:17">
      <c r="A10" s="34" t="s">
        <v>52</v>
      </c>
      <c r="B10" s="194">
        <f>PPCL_NG!I10+PPCL_Spot!I10+GT_NG!I10+GT_Spot!I10+Bawana_NG!I10+Bawana_RLNG!I10+Bawana_Spot!I10</f>
        <v>100.01</v>
      </c>
      <c r="C10" s="194">
        <f>PPCL_NG!P10+PPCL_Spot!P10+GT_NG!P10+GT_Spot!P10+Bawana_NG!P10+Bawana_RLNG!P10+Bawana_Spot!P10</f>
        <v>100.21229745885825</v>
      </c>
      <c r="D10" s="195">
        <f t="shared" si="0"/>
        <v>-0.20229745885824002</v>
      </c>
      <c r="E10" s="194">
        <f>PPCL_NG!J10+PPCL_Spot!J10+GT_NG!J10+GT_Spot!J10+Bawana_NG!J10+Bawana_RLNG!J10+Bawana_Spot!J10</f>
        <v>66.37</v>
      </c>
      <c r="F10" s="194">
        <f>PPCL_NG!Q10+PPCL_Spot!Q10+GT_NG!Q10+GT_Spot!Q10+Bawana_NG!Q10+Bawana_RLNG!Q10+Bawana_Spot!Q10</f>
        <v>66.478101232625235</v>
      </c>
      <c r="G10" s="195">
        <f t="shared" si="1"/>
        <v>-0.10810123262523064</v>
      </c>
      <c r="H10" s="194">
        <f>PPCL_NG!K10+PPCL_Spot!K10+GT_NG!K10+GT_Spot!K10+Bawana_NG!K10+Bawana_RLNG!K10+Bawana_Spot!K10</f>
        <v>5</v>
      </c>
      <c r="I10" s="194">
        <f>PPCL_NG!R10+PPCL_Spot!R10+GT_NG!R10+GT_Spot!R10+Bawana_NG!R10+Bawana_RLNG!R10+Bawana_Spot!R10</f>
        <v>5.0002872134745289</v>
      </c>
      <c r="J10" s="195">
        <f t="shared" si="2"/>
        <v>-2.8721347452886903E-4</v>
      </c>
      <c r="K10" s="194">
        <f>PPCL_NG!L10+PPCL_Spot!L10+GT_NG!L10+GT_Spot!L10+Bawana_NG!L10+Bawana_RLNG!L10+Bawana_Spot!L10</f>
        <v>20.91</v>
      </c>
      <c r="L10" s="194">
        <f>PPCL_NG!S10+PPCL_Spot!S10+GT_NG!S10+GT_Spot!S10+Bawana_NG!S10+Bawana_RLNG!S10+Bawana_Spot!S10</f>
        <v>20.934723018490121</v>
      </c>
      <c r="M10" s="195">
        <f t="shared" si="3"/>
        <v>-2.4723018490121262E-2</v>
      </c>
      <c r="N10" s="194">
        <f>PPCL_NG!M10+PPCL_Spot!M10+GT_NG!M10+GT_Spot!M10+Bawana_NG!M10+Bawana_RLNG!M10+Bawana_Spot!M10</f>
        <v>65.83</v>
      </c>
      <c r="O10" s="194">
        <f>PPCL_NG!T10+PPCL_Spot!T10+GT_NG!T10+GT_Spot!T10+Bawana_NG!T10+Bawana_RLNG!T10+Bawana_Spot!T10</f>
        <v>65.974591076551874</v>
      </c>
      <c r="P10" s="195">
        <f t="shared" si="4"/>
        <v>-0.14459107655187609</v>
      </c>
      <c r="Q10" s="195">
        <f t="shared" si="5"/>
        <v>-0.47999999999999687</v>
      </c>
    </row>
    <row r="11" spans="1:17">
      <c r="A11" s="34" t="s">
        <v>53</v>
      </c>
      <c r="B11" s="194">
        <f>PPCL_NG!I11+PPCL_Spot!I11+GT_NG!I11+GT_Spot!I11+Bawana_NG!I11+Bawana_RLNG!I11+Bawana_Spot!I11</f>
        <v>100.01</v>
      </c>
      <c r="C11" s="194">
        <f>PPCL_NG!P11+PPCL_Spot!P11+GT_NG!P11+GT_Spot!P11+Bawana_NG!P11+Bawana_RLNG!P11+Bawana_Spot!P11</f>
        <v>100.21229745885825</v>
      </c>
      <c r="D11" s="195">
        <f t="shared" si="0"/>
        <v>-0.20229745885824002</v>
      </c>
      <c r="E11" s="194">
        <f>PPCL_NG!J11+PPCL_Spot!J11+GT_NG!J11+GT_Spot!J11+Bawana_NG!J11+Bawana_RLNG!J11+Bawana_Spot!J11</f>
        <v>66.37</v>
      </c>
      <c r="F11" s="194">
        <f>PPCL_NG!Q11+PPCL_Spot!Q11+GT_NG!Q11+GT_Spot!Q11+Bawana_NG!Q11+Bawana_RLNG!Q11+Bawana_Spot!Q11</f>
        <v>66.478101232625235</v>
      </c>
      <c r="G11" s="195">
        <f t="shared" si="1"/>
        <v>-0.10810123262523064</v>
      </c>
      <c r="H11" s="194">
        <f>PPCL_NG!K11+PPCL_Spot!K11+GT_NG!K11+GT_Spot!K11+Bawana_NG!K11+Bawana_RLNG!K11+Bawana_Spot!K11</f>
        <v>5</v>
      </c>
      <c r="I11" s="194">
        <f>PPCL_NG!R11+PPCL_Spot!R11+GT_NG!R11+GT_Spot!R11+Bawana_NG!R11+Bawana_RLNG!R11+Bawana_Spot!R11</f>
        <v>5.0002872134745289</v>
      </c>
      <c r="J11" s="195">
        <f t="shared" si="2"/>
        <v>-2.8721347452886903E-4</v>
      </c>
      <c r="K11" s="194">
        <f>PPCL_NG!L11+PPCL_Spot!L11+GT_NG!L11+GT_Spot!L11+Bawana_NG!L11+Bawana_RLNG!L11+Bawana_Spot!L11</f>
        <v>20.91</v>
      </c>
      <c r="L11" s="194">
        <f>PPCL_NG!S11+PPCL_Spot!S11+GT_NG!S11+GT_Spot!S11+Bawana_NG!S11+Bawana_RLNG!S11+Bawana_Spot!S11</f>
        <v>20.934723018490121</v>
      </c>
      <c r="M11" s="195">
        <f t="shared" si="3"/>
        <v>-2.4723018490121262E-2</v>
      </c>
      <c r="N11" s="194">
        <f>PPCL_NG!M11+PPCL_Spot!M11+GT_NG!M11+GT_Spot!M11+Bawana_NG!M11+Bawana_RLNG!M11+Bawana_Spot!M11</f>
        <v>65.83</v>
      </c>
      <c r="O11" s="194">
        <f>PPCL_NG!T11+PPCL_Spot!T11+GT_NG!T11+GT_Spot!T11+Bawana_NG!T11+Bawana_RLNG!T11+Bawana_Spot!T11</f>
        <v>65.974591076551874</v>
      </c>
      <c r="P11" s="195">
        <f t="shared" si="4"/>
        <v>-0.14459107655187609</v>
      </c>
      <c r="Q11" s="195">
        <f t="shared" si="5"/>
        <v>-0.47999999999999687</v>
      </c>
    </row>
    <row r="12" spans="1:17">
      <c r="A12" s="34" t="s">
        <v>54</v>
      </c>
      <c r="B12" s="194">
        <f>PPCL_NG!I12+PPCL_Spot!I12+GT_NG!I12+GT_Spot!I12+Bawana_NG!I12+Bawana_RLNG!I12+Bawana_Spot!I12</f>
        <v>100.03</v>
      </c>
      <c r="C12" s="194">
        <f>PPCL_NG!P12+PPCL_Spot!P12+GT_NG!P12+GT_Spot!P12+Bawana_NG!P12+Bawana_RLNG!P12+Bawana_Spot!P12</f>
        <v>100.23123293397856</v>
      </c>
      <c r="D12" s="195">
        <f t="shared" si="0"/>
        <v>-0.20123293397855946</v>
      </c>
      <c r="E12" s="194">
        <f>PPCL_NG!J12+PPCL_Spot!J12+GT_NG!J12+GT_Spot!J12+Bawana_NG!J12+Bawana_RLNG!J12+Bawana_Spot!J12</f>
        <v>57.36</v>
      </c>
      <c r="F12" s="194">
        <f>PPCL_NG!Q12+PPCL_Spot!Q12+GT_NG!Q12+GT_Spot!Q12+Bawana_NG!Q12+Bawana_RLNG!Q12+Bawana_Spot!Q12</f>
        <v>57.470350665521849</v>
      </c>
      <c r="G12" s="195">
        <f t="shared" si="1"/>
        <v>-0.11035066552184958</v>
      </c>
      <c r="H12" s="194">
        <f>PPCL_NG!K12+PPCL_Spot!K12+GT_NG!K12+GT_Spot!K12+Bawana_NG!K12+Bawana_RLNG!K12+Bawana_Spot!K12</f>
        <v>5</v>
      </c>
      <c r="I12" s="194">
        <f>PPCL_NG!R12+PPCL_Spot!R12+GT_NG!R12+GT_Spot!R12+Bawana_NG!R12+Bawana_RLNG!R12+Bawana_Spot!R12</f>
        <v>5.0002314707652413</v>
      </c>
      <c r="J12" s="195">
        <f t="shared" si="2"/>
        <v>-2.3147076524132615E-4</v>
      </c>
      <c r="K12" s="194">
        <f>PPCL_NG!L12+PPCL_Spot!L12+GT_NG!L12+GT_Spot!L12+Bawana_NG!L12+Bawana_RLNG!L12+Bawana_Spot!L12</f>
        <v>21.6</v>
      </c>
      <c r="L12" s="194">
        <f>PPCL_NG!S12+PPCL_Spot!S12+GT_NG!S12+GT_Spot!S12+Bawana_NG!S12+Bawana_RLNG!S12+Bawana_Spot!S12</f>
        <v>21.624454673756553</v>
      </c>
      <c r="M12" s="195">
        <f t="shared" si="3"/>
        <v>-2.4454673756551415E-2</v>
      </c>
      <c r="N12" s="194">
        <f>PPCL_NG!M12+PPCL_Spot!M12+GT_NG!M12+GT_Spot!M12+Bawana_NG!M12+Bawana_RLNG!M12+Bawana_Spot!M12</f>
        <v>70.150000000000006</v>
      </c>
      <c r="O12" s="194">
        <f>PPCL_NG!T12+PPCL_Spot!T12+GT_NG!T12+GT_Spot!T12+Bawana_NG!T12+Bawana_RLNG!T12+Bawana_Spot!T12</f>
        <v>70.293730255977763</v>
      </c>
      <c r="P12" s="195">
        <f t="shared" si="4"/>
        <v>-0.14373025597775779</v>
      </c>
      <c r="Q12" s="195">
        <f t="shared" si="5"/>
        <v>-0.47999999999995957</v>
      </c>
    </row>
    <row r="13" spans="1:17">
      <c r="A13" s="34" t="s">
        <v>55</v>
      </c>
      <c r="B13" s="194">
        <f>PPCL_NG!I13+PPCL_Spot!I13+GT_NG!I13+GT_Spot!I13+Bawana_NG!I13+Bawana_RLNG!I13+Bawana_Spot!I13</f>
        <v>100.03</v>
      </c>
      <c r="C13" s="194">
        <f>PPCL_NG!P13+PPCL_Spot!P13+GT_NG!P13+GT_Spot!P13+Bawana_NG!P13+Bawana_RLNG!P13+Bawana_Spot!P13</f>
        <v>100.23123293397856</v>
      </c>
      <c r="D13" s="195">
        <f t="shared" si="0"/>
        <v>-0.20123293397855946</v>
      </c>
      <c r="E13" s="194">
        <f>PPCL_NG!J13+PPCL_Spot!J13+GT_NG!J13+GT_Spot!J13+Bawana_NG!J13+Bawana_RLNG!J13+Bawana_Spot!J13</f>
        <v>57.36</v>
      </c>
      <c r="F13" s="194">
        <f>PPCL_NG!Q13+PPCL_Spot!Q13+GT_NG!Q13+GT_Spot!Q13+Bawana_NG!Q13+Bawana_RLNG!Q13+Bawana_Spot!Q13</f>
        <v>57.470350665521849</v>
      </c>
      <c r="G13" s="195">
        <f t="shared" si="1"/>
        <v>-0.11035066552184958</v>
      </c>
      <c r="H13" s="194">
        <f>PPCL_NG!K13+PPCL_Spot!K13+GT_NG!K13+GT_Spot!K13+Bawana_NG!K13+Bawana_RLNG!K13+Bawana_Spot!K13</f>
        <v>5</v>
      </c>
      <c r="I13" s="194">
        <f>PPCL_NG!R13+PPCL_Spot!R13+GT_NG!R13+GT_Spot!R13+Bawana_NG!R13+Bawana_RLNG!R13+Bawana_Spot!R13</f>
        <v>5.0002314707652413</v>
      </c>
      <c r="J13" s="195">
        <f t="shared" si="2"/>
        <v>-2.3147076524132615E-4</v>
      </c>
      <c r="K13" s="194">
        <f>PPCL_NG!L13+PPCL_Spot!L13+GT_NG!L13+GT_Spot!L13+Bawana_NG!L13+Bawana_RLNG!L13+Bawana_Spot!L13</f>
        <v>21.6</v>
      </c>
      <c r="L13" s="194">
        <f>PPCL_NG!S13+PPCL_Spot!S13+GT_NG!S13+GT_Spot!S13+Bawana_NG!S13+Bawana_RLNG!S13+Bawana_Spot!S13</f>
        <v>21.624454673756553</v>
      </c>
      <c r="M13" s="195">
        <f t="shared" si="3"/>
        <v>-2.4454673756551415E-2</v>
      </c>
      <c r="N13" s="194">
        <f>PPCL_NG!M13+PPCL_Spot!M13+GT_NG!M13+GT_Spot!M13+Bawana_NG!M13+Bawana_RLNG!M13+Bawana_Spot!M13</f>
        <v>70.150000000000006</v>
      </c>
      <c r="O13" s="194">
        <f>PPCL_NG!T13+PPCL_Spot!T13+GT_NG!T13+GT_Spot!T13+Bawana_NG!T13+Bawana_RLNG!T13+Bawana_Spot!T13</f>
        <v>70.293730255977763</v>
      </c>
      <c r="P13" s="195">
        <f t="shared" si="4"/>
        <v>-0.14373025597775779</v>
      </c>
      <c r="Q13" s="195">
        <f t="shared" si="5"/>
        <v>-0.47999999999995957</v>
      </c>
    </row>
    <row r="14" spans="1:17">
      <c r="A14" s="34" t="s">
        <v>56</v>
      </c>
      <c r="B14" s="194">
        <f>PPCL_NG!I14+PPCL_Spot!I14+GT_NG!I14+GT_Spot!I14+Bawana_NG!I14+Bawana_RLNG!I14+Bawana_Spot!I14</f>
        <v>100.03</v>
      </c>
      <c r="C14" s="194">
        <f>PPCL_NG!P14+PPCL_Spot!P14+GT_NG!P14+GT_Spot!P14+Bawana_NG!P14+Bawana_RLNG!P14+Bawana_Spot!P14</f>
        <v>100.23123293397856</v>
      </c>
      <c r="D14" s="195">
        <f t="shared" si="0"/>
        <v>-0.20123293397855946</v>
      </c>
      <c r="E14" s="194">
        <f>PPCL_NG!J14+PPCL_Spot!J14+GT_NG!J14+GT_Spot!J14+Bawana_NG!J14+Bawana_RLNG!J14+Bawana_Spot!J14</f>
        <v>57.36</v>
      </c>
      <c r="F14" s="194">
        <f>PPCL_NG!Q14+PPCL_Spot!Q14+GT_NG!Q14+GT_Spot!Q14+Bawana_NG!Q14+Bawana_RLNG!Q14+Bawana_Spot!Q14</f>
        <v>57.470350665521849</v>
      </c>
      <c r="G14" s="195">
        <f t="shared" si="1"/>
        <v>-0.11035066552184958</v>
      </c>
      <c r="H14" s="194">
        <f>PPCL_NG!K14+PPCL_Spot!K14+GT_NG!K14+GT_Spot!K14+Bawana_NG!K14+Bawana_RLNG!K14+Bawana_Spot!K14</f>
        <v>5</v>
      </c>
      <c r="I14" s="194">
        <f>PPCL_NG!R14+PPCL_Spot!R14+GT_NG!R14+GT_Spot!R14+Bawana_NG!R14+Bawana_RLNG!R14+Bawana_Spot!R14</f>
        <v>5.0002314707652413</v>
      </c>
      <c r="J14" s="195">
        <f t="shared" si="2"/>
        <v>-2.3147076524132615E-4</v>
      </c>
      <c r="K14" s="194">
        <f>PPCL_NG!L14+PPCL_Spot!L14+GT_NG!L14+GT_Spot!L14+Bawana_NG!L14+Bawana_RLNG!L14+Bawana_Spot!L14</f>
        <v>21.6</v>
      </c>
      <c r="L14" s="194">
        <f>PPCL_NG!S14+PPCL_Spot!S14+GT_NG!S14+GT_Spot!S14+Bawana_NG!S14+Bawana_RLNG!S14+Bawana_Spot!S14</f>
        <v>21.624454673756553</v>
      </c>
      <c r="M14" s="195">
        <f t="shared" si="3"/>
        <v>-2.4454673756551415E-2</v>
      </c>
      <c r="N14" s="194">
        <f>PPCL_NG!M14+PPCL_Spot!M14+GT_NG!M14+GT_Spot!M14+Bawana_NG!M14+Bawana_RLNG!M14+Bawana_Spot!M14</f>
        <v>70.150000000000006</v>
      </c>
      <c r="O14" s="194">
        <f>PPCL_NG!T14+PPCL_Spot!T14+GT_NG!T14+GT_Spot!T14+Bawana_NG!T14+Bawana_RLNG!T14+Bawana_Spot!T14</f>
        <v>70.293730255977763</v>
      </c>
      <c r="P14" s="195">
        <f t="shared" si="4"/>
        <v>-0.14373025597775779</v>
      </c>
      <c r="Q14" s="195">
        <f t="shared" si="5"/>
        <v>-0.47999999999995957</v>
      </c>
    </row>
    <row r="15" spans="1:17">
      <c r="A15" s="34" t="s">
        <v>57</v>
      </c>
      <c r="B15" s="194">
        <f>PPCL_NG!I15+PPCL_Spot!I15+GT_NG!I15+GT_Spot!I15+Bawana_NG!I15+Bawana_RLNG!I15+Bawana_Spot!I15</f>
        <v>100.03</v>
      </c>
      <c r="C15" s="194">
        <f>PPCL_NG!P15+PPCL_Spot!P15+GT_NG!P15+GT_Spot!P15+Bawana_NG!P15+Bawana_RLNG!P15+Bawana_Spot!P15</f>
        <v>100.23123293397856</v>
      </c>
      <c r="D15" s="195">
        <f t="shared" si="0"/>
        <v>-0.20123293397855946</v>
      </c>
      <c r="E15" s="194">
        <f>PPCL_NG!J15+PPCL_Spot!J15+GT_NG!J15+GT_Spot!J15+Bawana_NG!J15+Bawana_RLNG!J15+Bawana_Spot!J15</f>
        <v>57.36</v>
      </c>
      <c r="F15" s="194">
        <f>PPCL_NG!Q15+PPCL_Spot!Q15+GT_NG!Q15+GT_Spot!Q15+Bawana_NG!Q15+Bawana_RLNG!Q15+Bawana_Spot!Q15</f>
        <v>57.470350665521849</v>
      </c>
      <c r="G15" s="195">
        <f t="shared" si="1"/>
        <v>-0.11035066552184958</v>
      </c>
      <c r="H15" s="194">
        <f>PPCL_NG!K15+PPCL_Spot!K15+GT_NG!K15+GT_Spot!K15+Bawana_NG!K15+Bawana_RLNG!K15+Bawana_Spot!K15</f>
        <v>5</v>
      </c>
      <c r="I15" s="194">
        <f>PPCL_NG!R15+PPCL_Spot!R15+GT_NG!R15+GT_Spot!R15+Bawana_NG!R15+Bawana_RLNG!R15+Bawana_Spot!R15</f>
        <v>5.0002314707652413</v>
      </c>
      <c r="J15" s="195">
        <f t="shared" si="2"/>
        <v>-2.3147076524132615E-4</v>
      </c>
      <c r="K15" s="194">
        <f>PPCL_NG!L15+PPCL_Spot!L15+GT_NG!L15+GT_Spot!L15+Bawana_NG!L15+Bawana_RLNG!L15+Bawana_Spot!L15</f>
        <v>21.6</v>
      </c>
      <c r="L15" s="194">
        <f>PPCL_NG!S15+PPCL_Spot!S15+GT_NG!S15+GT_Spot!S15+Bawana_NG!S15+Bawana_RLNG!S15+Bawana_Spot!S15</f>
        <v>21.624454673756553</v>
      </c>
      <c r="M15" s="195">
        <f t="shared" si="3"/>
        <v>-2.4454673756551415E-2</v>
      </c>
      <c r="N15" s="194">
        <f>PPCL_NG!M15+PPCL_Spot!M15+GT_NG!M15+GT_Spot!M15+Bawana_NG!M15+Bawana_RLNG!M15+Bawana_Spot!M15</f>
        <v>70.150000000000006</v>
      </c>
      <c r="O15" s="194">
        <f>PPCL_NG!T15+PPCL_Spot!T15+GT_NG!T15+GT_Spot!T15+Bawana_NG!T15+Bawana_RLNG!T15+Bawana_Spot!T15</f>
        <v>70.293730255977763</v>
      </c>
      <c r="P15" s="195">
        <f t="shared" si="4"/>
        <v>-0.14373025597775779</v>
      </c>
      <c r="Q15" s="195">
        <f t="shared" si="5"/>
        <v>-0.47999999999995957</v>
      </c>
    </row>
    <row r="16" spans="1:17">
      <c r="A16" s="34" t="s">
        <v>58</v>
      </c>
      <c r="B16" s="194">
        <f>PPCL_NG!I16+PPCL_Spot!I16+GT_NG!I16+GT_Spot!I16+Bawana_NG!I16+Bawana_RLNG!I16+Bawana_Spot!I16</f>
        <v>100.03</v>
      </c>
      <c r="C16" s="194">
        <f>PPCL_NG!P16+PPCL_Spot!P16+GT_NG!P16+GT_Spot!P16+Bawana_NG!P16+Bawana_RLNG!P16+Bawana_Spot!P16</f>
        <v>100.23123293397856</v>
      </c>
      <c r="D16" s="195">
        <f t="shared" si="0"/>
        <v>-0.20123293397855946</v>
      </c>
      <c r="E16" s="194">
        <f>PPCL_NG!J16+PPCL_Spot!J16+GT_NG!J16+GT_Spot!J16+Bawana_NG!J16+Bawana_RLNG!J16+Bawana_Spot!J16</f>
        <v>57.36</v>
      </c>
      <c r="F16" s="194">
        <f>PPCL_NG!Q16+PPCL_Spot!Q16+GT_NG!Q16+GT_Spot!Q16+Bawana_NG!Q16+Bawana_RLNG!Q16+Bawana_Spot!Q16</f>
        <v>57.470350665521849</v>
      </c>
      <c r="G16" s="195">
        <f t="shared" si="1"/>
        <v>-0.11035066552184958</v>
      </c>
      <c r="H16" s="194">
        <f>PPCL_NG!K16+PPCL_Spot!K16+GT_NG!K16+GT_Spot!K16+Bawana_NG!K16+Bawana_RLNG!K16+Bawana_Spot!K16</f>
        <v>5</v>
      </c>
      <c r="I16" s="194">
        <f>PPCL_NG!R16+PPCL_Spot!R16+GT_NG!R16+GT_Spot!R16+Bawana_NG!R16+Bawana_RLNG!R16+Bawana_Spot!R16</f>
        <v>5.0002314707652413</v>
      </c>
      <c r="J16" s="195">
        <f t="shared" si="2"/>
        <v>-2.3147076524132615E-4</v>
      </c>
      <c r="K16" s="194">
        <f>PPCL_NG!L16+PPCL_Spot!L16+GT_NG!L16+GT_Spot!L16+Bawana_NG!L16+Bawana_RLNG!L16+Bawana_Spot!L16</f>
        <v>21.6</v>
      </c>
      <c r="L16" s="194">
        <f>PPCL_NG!S16+PPCL_Spot!S16+GT_NG!S16+GT_Spot!S16+Bawana_NG!S16+Bawana_RLNG!S16+Bawana_Spot!S16</f>
        <v>21.624454673756553</v>
      </c>
      <c r="M16" s="195">
        <f t="shared" si="3"/>
        <v>-2.4454673756551415E-2</v>
      </c>
      <c r="N16" s="194">
        <f>PPCL_NG!M16+PPCL_Spot!M16+GT_NG!M16+GT_Spot!M16+Bawana_NG!M16+Bawana_RLNG!M16+Bawana_Spot!M16</f>
        <v>70.150000000000006</v>
      </c>
      <c r="O16" s="194">
        <f>PPCL_NG!T16+PPCL_Spot!T16+GT_NG!T16+GT_Spot!T16+Bawana_NG!T16+Bawana_RLNG!T16+Bawana_Spot!T16</f>
        <v>70.293730255977763</v>
      </c>
      <c r="P16" s="195">
        <f t="shared" si="4"/>
        <v>-0.14373025597775779</v>
      </c>
      <c r="Q16" s="195">
        <f t="shared" si="5"/>
        <v>-0.47999999999995957</v>
      </c>
    </row>
    <row r="17" spans="1:17">
      <c r="A17" s="34" t="s">
        <v>59</v>
      </c>
      <c r="B17" s="194">
        <f>PPCL_NG!I17+PPCL_Spot!I17+GT_NG!I17+GT_Spot!I17+Bawana_NG!I17+Bawana_RLNG!I17+Bawana_Spot!I17</f>
        <v>100.03</v>
      </c>
      <c r="C17" s="194">
        <f>PPCL_NG!P17+PPCL_Spot!P17+GT_NG!P17+GT_Spot!P17+Bawana_NG!P17+Bawana_RLNG!P17+Bawana_Spot!P17</f>
        <v>100.23123293397856</v>
      </c>
      <c r="D17" s="195">
        <f t="shared" si="0"/>
        <v>-0.20123293397855946</v>
      </c>
      <c r="E17" s="194">
        <f>PPCL_NG!J17+PPCL_Spot!J17+GT_NG!J17+GT_Spot!J17+Bawana_NG!J17+Bawana_RLNG!J17+Bawana_Spot!J17</f>
        <v>57.36</v>
      </c>
      <c r="F17" s="194">
        <f>PPCL_NG!Q17+PPCL_Spot!Q17+GT_NG!Q17+GT_Spot!Q17+Bawana_NG!Q17+Bawana_RLNG!Q17+Bawana_Spot!Q17</f>
        <v>57.470350665521849</v>
      </c>
      <c r="G17" s="195">
        <f t="shared" si="1"/>
        <v>-0.11035066552184958</v>
      </c>
      <c r="H17" s="194">
        <f>PPCL_NG!K17+PPCL_Spot!K17+GT_NG!K17+GT_Spot!K17+Bawana_NG!K17+Bawana_RLNG!K17+Bawana_Spot!K17</f>
        <v>5</v>
      </c>
      <c r="I17" s="194">
        <f>PPCL_NG!R17+PPCL_Spot!R17+GT_NG!R17+GT_Spot!R17+Bawana_NG!R17+Bawana_RLNG!R17+Bawana_Spot!R17</f>
        <v>5.0002314707652413</v>
      </c>
      <c r="J17" s="195">
        <f t="shared" si="2"/>
        <v>-2.3147076524132615E-4</v>
      </c>
      <c r="K17" s="194">
        <f>PPCL_NG!L17+PPCL_Spot!L17+GT_NG!L17+GT_Spot!L17+Bawana_NG!L17+Bawana_RLNG!L17+Bawana_Spot!L17</f>
        <v>21.6</v>
      </c>
      <c r="L17" s="194">
        <f>PPCL_NG!S17+PPCL_Spot!S17+GT_NG!S17+GT_Spot!S17+Bawana_NG!S17+Bawana_RLNG!S17+Bawana_Spot!S17</f>
        <v>21.624454673756553</v>
      </c>
      <c r="M17" s="195">
        <f t="shared" si="3"/>
        <v>-2.4454673756551415E-2</v>
      </c>
      <c r="N17" s="194">
        <f>PPCL_NG!M17+PPCL_Spot!M17+GT_NG!M17+GT_Spot!M17+Bawana_NG!M17+Bawana_RLNG!M17+Bawana_Spot!M17</f>
        <v>70.150000000000006</v>
      </c>
      <c r="O17" s="194">
        <f>PPCL_NG!T17+PPCL_Spot!T17+GT_NG!T17+GT_Spot!T17+Bawana_NG!T17+Bawana_RLNG!T17+Bawana_Spot!T17</f>
        <v>70.293730255977763</v>
      </c>
      <c r="P17" s="195">
        <f t="shared" si="4"/>
        <v>-0.14373025597775779</v>
      </c>
      <c r="Q17" s="195">
        <f t="shared" si="5"/>
        <v>-0.47999999999995957</v>
      </c>
    </row>
    <row r="18" spans="1:17">
      <c r="A18" s="34" t="s">
        <v>60</v>
      </c>
      <c r="B18" s="194">
        <f>PPCL_NG!I18+PPCL_Spot!I18+GT_NG!I18+GT_Spot!I18+Bawana_NG!I18+Bawana_RLNG!I18+Bawana_Spot!I18</f>
        <v>100.03</v>
      </c>
      <c r="C18" s="194">
        <f>PPCL_NG!P18+PPCL_Spot!P18+GT_NG!P18+GT_Spot!P18+Bawana_NG!P18+Bawana_RLNG!P18+Bawana_Spot!P18</f>
        <v>100.23123293397856</v>
      </c>
      <c r="D18" s="195">
        <f t="shared" si="0"/>
        <v>-0.20123293397855946</v>
      </c>
      <c r="E18" s="194">
        <f>PPCL_NG!J18+PPCL_Spot!J18+GT_NG!J18+GT_Spot!J18+Bawana_NG!J18+Bawana_RLNG!J18+Bawana_Spot!J18</f>
        <v>57.36</v>
      </c>
      <c r="F18" s="194">
        <f>PPCL_NG!Q18+PPCL_Spot!Q18+GT_NG!Q18+GT_Spot!Q18+Bawana_NG!Q18+Bawana_RLNG!Q18+Bawana_Spot!Q18</f>
        <v>57.470350665521849</v>
      </c>
      <c r="G18" s="195">
        <f t="shared" si="1"/>
        <v>-0.11035066552184958</v>
      </c>
      <c r="H18" s="194">
        <f>PPCL_NG!K18+PPCL_Spot!K18+GT_NG!K18+GT_Spot!K18+Bawana_NG!K18+Bawana_RLNG!K18+Bawana_Spot!K18</f>
        <v>5</v>
      </c>
      <c r="I18" s="194">
        <f>PPCL_NG!R18+PPCL_Spot!R18+GT_NG!R18+GT_Spot!R18+Bawana_NG!R18+Bawana_RLNG!R18+Bawana_Spot!R18</f>
        <v>5.0002314707652413</v>
      </c>
      <c r="J18" s="195">
        <f t="shared" si="2"/>
        <v>-2.3147076524132615E-4</v>
      </c>
      <c r="K18" s="194">
        <f>PPCL_NG!L18+PPCL_Spot!L18+GT_NG!L18+GT_Spot!L18+Bawana_NG!L18+Bawana_RLNG!L18+Bawana_Spot!L18</f>
        <v>21.6</v>
      </c>
      <c r="L18" s="194">
        <f>PPCL_NG!S18+PPCL_Spot!S18+GT_NG!S18+GT_Spot!S18+Bawana_NG!S18+Bawana_RLNG!S18+Bawana_Spot!S18</f>
        <v>21.624454673756553</v>
      </c>
      <c r="M18" s="195">
        <f t="shared" si="3"/>
        <v>-2.4454673756551415E-2</v>
      </c>
      <c r="N18" s="194">
        <f>PPCL_NG!M18+PPCL_Spot!M18+GT_NG!M18+GT_Spot!M18+Bawana_NG!M18+Bawana_RLNG!M18+Bawana_Spot!M18</f>
        <v>70.150000000000006</v>
      </c>
      <c r="O18" s="194">
        <f>PPCL_NG!T18+PPCL_Spot!T18+GT_NG!T18+GT_Spot!T18+Bawana_NG!T18+Bawana_RLNG!T18+Bawana_Spot!T18</f>
        <v>70.293730255977763</v>
      </c>
      <c r="P18" s="195">
        <f t="shared" si="4"/>
        <v>-0.14373025597775779</v>
      </c>
      <c r="Q18" s="195">
        <f t="shared" si="5"/>
        <v>-0.47999999999995957</v>
      </c>
    </row>
    <row r="19" spans="1:17">
      <c r="A19" s="34" t="s">
        <v>61</v>
      </c>
      <c r="B19" s="194">
        <f>PPCL_NG!I19+PPCL_Spot!I19+GT_NG!I19+GT_Spot!I19+Bawana_NG!I19+Bawana_RLNG!I19+Bawana_Spot!I19</f>
        <v>100.03</v>
      </c>
      <c r="C19" s="194">
        <f>PPCL_NG!P19+PPCL_Spot!P19+GT_NG!P19+GT_Spot!P19+Bawana_NG!P19+Bawana_RLNG!P19+Bawana_Spot!P19</f>
        <v>100.23123293397856</v>
      </c>
      <c r="D19" s="195">
        <f t="shared" si="0"/>
        <v>-0.20123293397855946</v>
      </c>
      <c r="E19" s="194">
        <f>PPCL_NG!J19+PPCL_Spot!J19+GT_NG!J19+GT_Spot!J19+Bawana_NG!J19+Bawana_RLNG!J19+Bawana_Spot!J19</f>
        <v>57.36</v>
      </c>
      <c r="F19" s="194">
        <f>PPCL_NG!Q19+PPCL_Spot!Q19+GT_NG!Q19+GT_Spot!Q19+Bawana_NG!Q19+Bawana_RLNG!Q19+Bawana_Spot!Q19</f>
        <v>57.470350665521849</v>
      </c>
      <c r="G19" s="195">
        <f t="shared" si="1"/>
        <v>-0.11035066552184958</v>
      </c>
      <c r="H19" s="194">
        <f>PPCL_NG!K19+PPCL_Spot!K19+GT_NG!K19+GT_Spot!K19+Bawana_NG!K19+Bawana_RLNG!K19+Bawana_Spot!K19</f>
        <v>5</v>
      </c>
      <c r="I19" s="194">
        <f>PPCL_NG!R19+PPCL_Spot!R19+GT_NG!R19+GT_Spot!R19+Bawana_NG!R19+Bawana_RLNG!R19+Bawana_Spot!R19</f>
        <v>5.0002314707652413</v>
      </c>
      <c r="J19" s="195">
        <f t="shared" si="2"/>
        <v>-2.3147076524132615E-4</v>
      </c>
      <c r="K19" s="194">
        <f>PPCL_NG!L19+PPCL_Spot!L19+GT_NG!L19+GT_Spot!L19+Bawana_NG!L19+Bawana_RLNG!L19+Bawana_Spot!L19</f>
        <v>21.6</v>
      </c>
      <c r="L19" s="194">
        <f>PPCL_NG!S19+PPCL_Spot!S19+GT_NG!S19+GT_Spot!S19+Bawana_NG!S19+Bawana_RLNG!S19+Bawana_Spot!S19</f>
        <v>21.624454673756553</v>
      </c>
      <c r="M19" s="195">
        <f t="shared" si="3"/>
        <v>-2.4454673756551415E-2</v>
      </c>
      <c r="N19" s="194">
        <f>PPCL_NG!M19+PPCL_Spot!M19+GT_NG!M19+GT_Spot!M19+Bawana_NG!M19+Bawana_RLNG!M19+Bawana_Spot!M19</f>
        <v>70.150000000000006</v>
      </c>
      <c r="O19" s="194">
        <f>PPCL_NG!T19+PPCL_Spot!T19+GT_NG!T19+GT_Spot!T19+Bawana_NG!T19+Bawana_RLNG!T19+Bawana_Spot!T19</f>
        <v>70.293730255977763</v>
      </c>
      <c r="P19" s="195">
        <f t="shared" si="4"/>
        <v>-0.14373025597775779</v>
      </c>
      <c r="Q19" s="195">
        <f t="shared" si="5"/>
        <v>-0.47999999999995957</v>
      </c>
    </row>
    <row r="20" spans="1:17">
      <c r="A20" s="34" t="s">
        <v>62</v>
      </c>
      <c r="B20" s="194">
        <f>PPCL_NG!I20+PPCL_Spot!I20+GT_NG!I20+GT_Spot!I20+Bawana_NG!I20+Bawana_RLNG!I20+Bawana_Spot!I20</f>
        <v>100.03</v>
      </c>
      <c r="C20" s="194">
        <f>PPCL_NG!P20+PPCL_Spot!P20+GT_NG!P20+GT_Spot!P20+Bawana_NG!P20+Bawana_RLNG!P20+Bawana_Spot!P20</f>
        <v>100.23123293397856</v>
      </c>
      <c r="D20" s="195">
        <f t="shared" si="0"/>
        <v>-0.20123293397855946</v>
      </c>
      <c r="E20" s="194">
        <f>PPCL_NG!J20+PPCL_Spot!J20+GT_NG!J20+GT_Spot!J20+Bawana_NG!J20+Bawana_RLNG!J20+Bawana_Spot!J20</f>
        <v>57.36</v>
      </c>
      <c r="F20" s="194">
        <f>PPCL_NG!Q20+PPCL_Spot!Q20+GT_NG!Q20+GT_Spot!Q20+Bawana_NG!Q20+Bawana_RLNG!Q20+Bawana_Spot!Q20</f>
        <v>57.470350665521849</v>
      </c>
      <c r="G20" s="195">
        <f t="shared" si="1"/>
        <v>-0.11035066552184958</v>
      </c>
      <c r="H20" s="194">
        <f>PPCL_NG!K20+PPCL_Spot!K20+GT_NG!K20+GT_Spot!K20+Bawana_NG!K20+Bawana_RLNG!K20+Bawana_Spot!K20</f>
        <v>5</v>
      </c>
      <c r="I20" s="194">
        <f>PPCL_NG!R20+PPCL_Spot!R20+GT_NG!R20+GT_Spot!R20+Bawana_NG!R20+Bawana_RLNG!R20+Bawana_Spot!R20</f>
        <v>5.0002314707652413</v>
      </c>
      <c r="J20" s="195">
        <f t="shared" si="2"/>
        <v>-2.3147076524132615E-4</v>
      </c>
      <c r="K20" s="194">
        <f>PPCL_NG!L20+PPCL_Spot!L20+GT_NG!L20+GT_Spot!L20+Bawana_NG!L20+Bawana_RLNG!L20+Bawana_Spot!L20</f>
        <v>21.6</v>
      </c>
      <c r="L20" s="194">
        <f>PPCL_NG!S20+PPCL_Spot!S20+GT_NG!S20+GT_Spot!S20+Bawana_NG!S20+Bawana_RLNG!S20+Bawana_Spot!S20</f>
        <v>21.624454673756553</v>
      </c>
      <c r="M20" s="195">
        <f t="shared" si="3"/>
        <v>-2.4454673756551415E-2</v>
      </c>
      <c r="N20" s="194">
        <f>PPCL_NG!M20+PPCL_Spot!M20+GT_NG!M20+GT_Spot!M20+Bawana_NG!M20+Bawana_RLNG!M20+Bawana_Spot!M20</f>
        <v>70.150000000000006</v>
      </c>
      <c r="O20" s="194">
        <f>PPCL_NG!T20+PPCL_Spot!T20+GT_NG!T20+GT_Spot!T20+Bawana_NG!T20+Bawana_RLNG!T20+Bawana_Spot!T20</f>
        <v>70.293730255977763</v>
      </c>
      <c r="P20" s="195">
        <f t="shared" si="4"/>
        <v>-0.14373025597775779</v>
      </c>
      <c r="Q20" s="195">
        <f t="shared" si="5"/>
        <v>-0.47999999999995957</v>
      </c>
    </row>
    <row r="21" spans="1:17">
      <c r="A21" s="34" t="s">
        <v>63</v>
      </c>
      <c r="B21" s="194">
        <f>PPCL_NG!I21+PPCL_Spot!I21+GT_NG!I21+GT_Spot!I21+Bawana_NG!I21+Bawana_RLNG!I21+Bawana_Spot!I21</f>
        <v>100.01</v>
      </c>
      <c r="C21" s="194">
        <f>PPCL_NG!P21+PPCL_Spot!P21+GT_NG!P21+GT_Spot!P21+Bawana_NG!P21+Bawana_RLNG!P21+Bawana_Spot!P21</f>
        <v>100.21229745885825</v>
      </c>
      <c r="D21" s="195">
        <f t="shared" si="0"/>
        <v>-0.20229745885824002</v>
      </c>
      <c r="E21" s="194">
        <f>PPCL_NG!J21+PPCL_Spot!J21+GT_NG!J21+GT_Spot!J21+Bawana_NG!J21+Bawana_RLNG!J21+Bawana_Spot!J21</f>
        <v>66.37</v>
      </c>
      <c r="F21" s="194">
        <f>PPCL_NG!Q21+PPCL_Spot!Q21+GT_NG!Q21+GT_Spot!Q21+Bawana_NG!Q21+Bawana_RLNG!Q21+Bawana_Spot!Q21</f>
        <v>66.478101232625235</v>
      </c>
      <c r="G21" s="195">
        <f t="shared" si="1"/>
        <v>-0.10810123262523064</v>
      </c>
      <c r="H21" s="194">
        <f>PPCL_NG!K21+PPCL_Spot!K21+GT_NG!K21+GT_Spot!K21+Bawana_NG!K21+Bawana_RLNG!K21+Bawana_Spot!K21</f>
        <v>5</v>
      </c>
      <c r="I21" s="194">
        <f>PPCL_NG!R21+PPCL_Spot!R21+GT_NG!R21+GT_Spot!R21+Bawana_NG!R21+Bawana_RLNG!R21+Bawana_Spot!R21</f>
        <v>5.0002872134745289</v>
      </c>
      <c r="J21" s="195">
        <f t="shared" si="2"/>
        <v>-2.8721347452886903E-4</v>
      </c>
      <c r="K21" s="194">
        <f>PPCL_NG!L21+PPCL_Spot!L21+GT_NG!L21+GT_Spot!L21+Bawana_NG!L21+Bawana_RLNG!L21+Bawana_Spot!L21</f>
        <v>20.91</v>
      </c>
      <c r="L21" s="194">
        <f>PPCL_NG!S21+PPCL_Spot!S21+GT_NG!S21+GT_Spot!S21+Bawana_NG!S21+Bawana_RLNG!S21+Bawana_Spot!S21</f>
        <v>20.934723018490121</v>
      </c>
      <c r="M21" s="195">
        <f t="shared" si="3"/>
        <v>-2.4723018490121262E-2</v>
      </c>
      <c r="N21" s="194">
        <f>PPCL_NG!M21+PPCL_Spot!M21+GT_NG!M21+GT_Spot!M21+Bawana_NG!M21+Bawana_RLNG!M21+Bawana_Spot!M21</f>
        <v>65.83</v>
      </c>
      <c r="O21" s="194">
        <f>PPCL_NG!T21+PPCL_Spot!T21+GT_NG!T21+GT_Spot!T21+Bawana_NG!T21+Bawana_RLNG!T21+Bawana_Spot!T21</f>
        <v>65.974591076551874</v>
      </c>
      <c r="P21" s="195">
        <f t="shared" si="4"/>
        <v>-0.14459107655187609</v>
      </c>
      <c r="Q21" s="195">
        <f t="shared" si="5"/>
        <v>-0.47999999999999687</v>
      </c>
    </row>
    <row r="22" spans="1:17">
      <c r="A22" s="34" t="s">
        <v>64</v>
      </c>
      <c r="B22" s="194">
        <f>PPCL_NG!I22+PPCL_Spot!I22+GT_NG!I22+GT_Spot!I22+Bawana_NG!I22+Bawana_RLNG!I22+Bawana_Spot!I22</f>
        <v>100.01</v>
      </c>
      <c r="C22" s="194">
        <f>PPCL_NG!P22+PPCL_Spot!P22+GT_NG!P22+GT_Spot!P22+Bawana_NG!P22+Bawana_RLNG!P22+Bawana_Spot!P22</f>
        <v>100.21229745885825</v>
      </c>
      <c r="D22" s="195">
        <f t="shared" si="0"/>
        <v>-0.20229745885824002</v>
      </c>
      <c r="E22" s="194">
        <f>PPCL_NG!J22+PPCL_Spot!J22+GT_NG!J22+GT_Spot!J22+Bawana_NG!J22+Bawana_RLNG!J22+Bawana_Spot!J22</f>
        <v>66.37</v>
      </c>
      <c r="F22" s="194">
        <f>PPCL_NG!Q22+PPCL_Spot!Q22+GT_NG!Q22+GT_Spot!Q22+Bawana_NG!Q22+Bawana_RLNG!Q22+Bawana_Spot!Q22</f>
        <v>66.478101232625235</v>
      </c>
      <c r="G22" s="195">
        <f t="shared" si="1"/>
        <v>-0.10810123262523064</v>
      </c>
      <c r="H22" s="194">
        <f>PPCL_NG!K22+PPCL_Spot!K22+GT_NG!K22+GT_Spot!K22+Bawana_NG!K22+Bawana_RLNG!K22+Bawana_Spot!K22</f>
        <v>5</v>
      </c>
      <c r="I22" s="194">
        <f>PPCL_NG!R22+PPCL_Spot!R22+GT_NG!R22+GT_Spot!R22+Bawana_NG!R22+Bawana_RLNG!R22+Bawana_Spot!R22</f>
        <v>5.0002872134745289</v>
      </c>
      <c r="J22" s="195">
        <f t="shared" si="2"/>
        <v>-2.8721347452886903E-4</v>
      </c>
      <c r="K22" s="194">
        <f>PPCL_NG!L22+PPCL_Spot!L22+GT_NG!L22+GT_Spot!L22+Bawana_NG!L22+Bawana_RLNG!L22+Bawana_Spot!L22</f>
        <v>20.91</v>
      </c>
      <c r="L22" s="194">
        <f>PPCL_NG!S22+PPCL_Spot!S22+GT_NG!S22+GT_Spot!S22+Bawana_NG!S22+Bawana_RLNG!S22+Bawana_Spot!S22</f>
        <v>20.934723018490121</v>
      </c>
      <c r="M22" s="195">
        <f t="shared" si="3"/>
        <v>-2.4723018490121262E-2</v>
      </c>
      <c r="N22" s="194">
        <f>PPCL_NG!M22+PPCL_Spot!M22+GT_NG!M22+GT_Spot!M22+Bawana_NG!M22+Bawana_RLNG!M22+Bawana_Spot!M22</f>
        <v>65.83</v>
      </c>
      <c r="O22" s="194">
        <f>PPCL_NG!T22+PPCL_Spot!T22+GT_NG!T22+GT_Spot!T22+Bawana_NG!T22+Bawana_RLNG!T22+Bawana_Spot!T22</f>
        <v>65.974591076551874</v>
      </c>
      <c r="P22" s="195">
        <f t="shared" si="4"/>
        <v>-0.14459107655187609</v>
      </c>
      <c r="Q22" s="195">
        <f t="shared" si="5"/>
        <v>-0.47999999999999687</v>
      </c>
    </row>
    <row r="23" spans="1:17">
      <c r="A23" s="34" t="s">
        <v>65</v>
      </c>
      <c r="B23" s="194">
        <f>PPCL_NG!I23+PPCL_Spot!I23+GT_NG!I23+GT_Spot!I23+Bawana_NG!I23+Bawana_RLNG!I23+Bawana_Spot!I23</f>
        <v>100.03</v>
      </c>
      <c r="C23" s="194">
        <f>PPCL_NG!P23+PPCL_Spot!P23+GT_NG!P23+GT_Spot!P23+Bawana_NG!P23+Bawana_RLNG!P23+Bawana_Spot!P23</f>
        <v>100.23123293397856</v>
      </c>
      <c r="D23" s="195">
        <f t="shared" si="0"/>
        <v>-0.20123293397855946</v>
      </c>
      <c r="E23" s="194">
        <f>PPCL_NG!J23+PPCL_Spot!J23+GT_NG!J23+GT_Spot!J23+Bawana_NG!J23+Bawana_RLNG!J23+Bawana_Spot!J23</f>
        <v>57.36</v>
      </c>
      <c r="F23" s="194">
        <f>PPCL_NG!Q23+PPCL_Spot!Q23+GT_NG!Q23+GT_Spot!Q23+Bawana_NG!Q23+Bawana_RLNG!Q23+Bawana_Spot!Q23</f>
        <v>57.470350665521849</v>
      </c>
      <c r="G23" s="195">
        <f t="shared" si="1"/>
        <v>-0.11035066552184958</v>
      </c>
      <c r="H23" s="194">
        <f>PPCL_NG!K23+PPCL_Spot!K23+GT_NG!K23+GT_Spot!K23+Bawana_NG!K23+Bawana_RLNG!K23+Bawana_Spot!K23</f>
        <v>5</v>
      </c>
      <c r="I23" s="194">
        <f>PPCL_NG!R23+PPCL_Spot!R23+GT_NG!R23+GT_Spot!R23+Bawana_NG!R23+Bawana_RLNG!R23+Bawana_Spot!R23</f>
        <v>5.0002314707652413</v>
      </c>
      <c r="J23" s="195">
        <f t="shared" si="2"/>
        <v>-2.3147076524132615E-4</v>
      </c>
      <c r="K23" s="194">
        <f>PPCL_NG!L23+PPCL_Spot!L23+GT_NG!L23+GT_Spot!L23+Bawana_NG!L23+Bawana_RLNG!L23+Bawana_Spot!L23</f>
        <v>21.6</v>
      </c>
      <c r="L23" s="194">
        <f>PPCL_NG!S23+PPCL_Spot!S23+GT_NG!S23+GT_Spot!S23+Bawana_NG!S23+Bawana_RLNG!S23+Bawana_Spot!S23</f>
        <v>21.624454673756553</v>
      </c>
      <c r="M23" s="195">
        <f t="shared" si="3"/>
        <v>-2.4454673756551415E-2</v>
      </c>
      <c r="N23" s="194">
        <f>PPCL_NG!M23+PPCL_Spot!M23+GT_NG!M23+GT_Spot!M23+Bawana_NG!M23+Bawana_RLNG!M23+Bawana_Spot!M23</f>
        <v>70.150000000000006</v>
      </c>
      <c r="O23" s="194">
        <f>PPCL_NG!T23+PPCL_Spot!T23+GT_NG!T23+GT_Spot!T23+Bawana_NG!T23+Bawana_RLNG!T23+Bawana_Spot!T23</f>
        <v>70.293730255977763</v>
      </c>
      <c r="P23" s="195">
        <f t="shared" si="4"/>
        <v>-0.14373025597775779</v>
      </c>
      <c r="Q23" s="195">
        <f t="shared" si="5"/>
        <v>-0.47999999999995957</v>
      </c>
    </row>
    <row r="24" spans="1:17">
      <c r="A24" s="34" t="s">
        <v>66</v>
      </c>
      <c r="B24" s="194">
        <f>PPCL_NG!I24+PPCL_Spot!I24+GT_NG!I24+GT_Spot!I24+Bawana_NG!I24+Bawana_RLNG!I24+Bawana_Spot!I24</f>
        <v>100.03</v>
      </c>
      <c r="C24" s="194">
        <f>PPCL_NG!P24+PPCL_Spot!P24+GT_NG!P24+GT_Spot!P24+Bawana_NG!P24+Bawana_RLNG!P24+Bawana_Spot!P24</f>
        <v>100.23123293397856</v>
      </c>
      <c r="D24" s="195">
        <f t="shared" si="0"/>
        <v>-0.20123293397855946</v>
      </c>
      <c r="E24" s="194">
        <f>PPCL_NG!J24+PPCL_Spot!J24+GT_NG!J24+GT_Spot!J24+Bawana_NG!J24+Bawana_RLNG!J24+Bawana_Spot!J24</f>
        <v>57.36</v>
      </c>
      <c r="F24" s="194">
        <f>PPCL_NG!Q24+PPCL_Spot!Q24+GT_NG!Q24+GT_Spot!Q24+Bawana_NG!Q24+Bawana_RLNG!Q24+Bawana_Spot!Q24</f>
        <v>57.470350665521849</v>
      </c>
      <c r="G24" s="195">
        <f t="shared" si="1"/>
        <v>-0.11035066552184958</v>
      </c>
      <c r="H24" s="194">
        <f>PPCL_NG!K24+PPCL_Spot!K24+GT_NG!K24+GT_Spot!K24+Bawana_NG!K24+Bawana_RLNG!K24+Bawana_Spot!K24</f>
        <v>5</v>
      </c>
      <c r="I24" s="194">
        <f>PPCL_NG!R24+PPCL_Spot!R24+GT_NG!R24+GT_Spot!R24+Bawana_NG!R24+Bawana_RLNG!R24+Bawana_Spot!R24</f>
        <v>5.0002314707652413</v>
      </c>
      <c r="J24" s="195">
        <f t="shared" si="2"/>
        <v>-2.3147076524132615E-4</v>
      </c>
      <c r="K24" s="194">
        <f>PPCL_NG!L24+PPCL_Spot!L24+GT_NG!L24+GT_Spot!L24+Bawana_NG!L24+Bawana_RLNG!L24+Bawana_Spot!L24</f>
        <v>21.6</v>
      </c>
      <c r="L24" s="194">
        <f>PPCL_NG!S24+PPCL_Spot!S24+GT_NG!S24+GT_Spot!S24+Bawana_NG!S24+Bawana_RLNG!S24+Bawana_Spot!S24</f>
        <v>21.624454673756553</v>
      </c>
      <c r="M24" s="195">
        <f t="shared" si="3"/>
        <v>-2.4454673756551415E-2</v>
      </c>
      <c r="N24" s="194">
        <f>PPCL_NG!M24+PPCL_Spot!M24+GT_NG!M24+GT_Spot!M24+Bawana_NG!M24+Bawana_RLNG!M24+Bawana_Spot!M24</f>
        <v>70.150000000000006</v>
      </c>
      <c r="O24" s="194">
        <f>PPCL_NG!T24+PPCL_Spot!T24+GT_NG!T24+GT_Spot!T24+Bawana_NG!T24+Bawana_RLNG!T24+Bawana_Spot!T24</f>
        <v>70.293730255977763</v>
      </c>
      <c r="P24" s="195">
        <f t="shared" si="4"/>
        <v>-0.14373025597775779</v>
      </c>
      <c r="Q24" s="195">
        <f t="shared" si="5"/>
        <v>-0.47999999999995957</v>
      </c>
    </row>
    <row r="25" spans="1:17">
      <c r="A25" s="34" t="s">
        <v>67</v>
      </c>
      <c r="B25" s="194">
        <f>PPCL_NG!I25+PPCL_Spot!I25+GT_NG!I25+GT_Spot!I25+Bawana_NG!I25+Bawana_RLNG!I25+Bawana_Spot!I25</f>
        <v>100.03</v>
      </c>
      <c r="C25" s="194">
        <f>PPCL_NG!P25+PPCL_Spot!P25+GT_NG!P25+GT_Spot!P25+Bawana_NG!P25+Bawana_RLNG!P25+Bawana_Spot!P25</f>
        <v>100.23123293397856</v>
      </c>
      <c r="D25" s="195">
        <f t="shared" si="0"/>
        <v>-0.20123293397855946</v>
      </c>
      <c r="E25" s="194">
        <f>PPCL_NG!J25+PPCL_Spot!J25+GT_NG!J25+GT_Spot!J25+Bawana_NG!J25+Bawana_RLNG!J25+Bawana_Spot!J25</f>
        <v>57.36</v>
      </c>
      <c r="F25" s="194">
        <f>PPCL_NG!Q25+PPCL_Spot!Q25+GT_NG!Q25+GT_Spot!Q25+Bawana_NG!Q25+Bawana_RLNG!Q25+Bawana_Spot!Q25</f>
        <v>57.470350665521849</v>
      </c>
      <c r="G25" s="195">
        <f t="shared" si="1"/>
        <v>-0.11035066552184958</v>
      </c>
      <c r="H25" s="194">
        <f>PPCL_NG!K25+PPCL_Spot!K25+GT_NG!K25+GT_Spot!K25+Bawana_NG!K25+Bawana_RLNG!K25+Bawana_Spot!K25</f>
        <v>5</v>
      </c>
      <c r="I25" s="194">
        <f>PPCL_NG!R25+PPCL_Spot!R25+GT_NG!R25+GT_Spot!R25+Bawana_NG!R25+Bawana_RLNG!R25+Bawana_Spot!R25</f>
        <v>5.0002314707652413</v>
      </c>
      <c r="J25" s="195">
        <f t="shared" si="2"/>
        <v>-2.3147076524132615E-4</v>
      </c>
      <c r="K25" s="194">
        <f>PPCL_NG!L25+PPCL_Spot!L25+GT_NG!L25+GT_Spot!L25+Bawana_NG!L25+Bawana_RLNG!L25+Bawana_Spot!L25</f>
        <v>21.6</v>
      </c>
      <c r="L25" s="194">
        <f>PPCL_NG!S25+PPCL_Spot!S25+GT_NG!S25+GT_Spot!S25+Bawana_NG!S25+Bawana_RLNG!S25+Bawana_Spot!S25</f>
        <v>21.624454673756553</v>
      </c>
      <c r="M25" s="195">
        <f t="shared" si="3"/>
        <v>-2.4454673756551415E-2</v>
      </c>
      <c r="N25" s="194">
        <f>PPCL_NG!M25+PPCL_Spot!M25+GT_NG!M25+GT_Spot!M25+Bawana_NG!M25+Bawana_RLNG!M25+Bawana_Spot!M25</f>
        <v>70.150000000000006</v>
      </c>
      <c r="O25" s="194">
        <f>PPCL_NG!T25+PPCL_Spot!T25+GT_NG!T25+GT_Spot!T25+Bawana_NG!T25+Bawana_RLNG!T25+Bawana_Spot!T25</f>
        <v>70.293730255977763</v>
      </c>
      <c r="P25" s="195">
        <f t="shared" si="4"/>
        <v>-0.14373025597775779</v>
      </c>
      <c r="Q25" s="195">
        <f t="shared" si="5"/>
        <v>-0.47999999999995957</v>
      </c>
    </row>
    <row r="26" spans="1:17">
      <c r="A26" s="34" t="s">
        <v>68</v>
      </c>
      <c r="B26" s="194">
        <f>PPCL_NG!I26+PPCL_Spot!I26+GT_NG!I26+GT_Spot!I26+Bawana_NG!I26+Bawana_RLNG!I26+Bawana_Spot!I26</f>
        <v>100.03</v>
      </c>
      <c r="C26" s="194">
        <f>PPCL_NG!P26+PPCL_Spot!P26+GT_NG!P26+GT_Spot!P26+Bawana_NG!P26+Bawana_RLNG!P26+Bawana_Spot!P26</f>
        <v>100.23123293397856</v>
      </c>
      <c r="D26" s="195">
        <f t="shared" si="0"/>
        <v>-0.20123293397855946</v>
      </c>
      <c r="E26" s="194">
        <f>PPCL_NG!J26+PPCL_Spot!J26+GT_NG!J26+GT_Spot!J26+Bawana_NG!J26+Bawana_RLNG!J26+Bawana_Spot!J26</f>
        <v>57.36</v>
      </c>
      <c r="F26" s="194">
        <f>PPCL_NG!Q26+PPCL_Spot!Q26+GT_NG!Q26+GT_Spot!Q26+Bawana_NG!Q26+Bawana_RLNG!Q26+Bawana_Spot!Q26</f>
        <v>57.470350665521849</v>
      </c>
      <c r="G26" s="195">
        <f t="shared" si="1"/>
        <v>-0.11035066552184958</v>
      </c>
      <c r="H26" s="194">
        <f>PPCL_NG!K26+PPCL_Spot!K26+GT_NG!K26+GT_Spot!K26+Bawana_NG!K26+Bawana_RLNG!K26+Bawana_Spot!K26</f>
        <v>5</v>
      </c>
      <c r="I26" s="194">
        <f>PPCL_NG!R26+PPCL_Spot!R26+GT_NG!R26+GT_Spot!R26+Bawana_NG!R26+Bawana_RLNG!R26+Bawana_Spot!R26</f>
        <v>5.0002314707652413</v>
      </c>
      <c r="J26" s="195">
        <f t="shared" si="2"/>
        <v>-2.3147076524132615E-4</v>
      </c>
      <c r="K26" s="194">
        <f>PPCL_NG!L26+PPCL_Spot!L26+GT_NG!L26+GT_Spot!L26+Bawana_NG!L26+Bawana_RLNG!L26+Bawana_Spot!L26</f>
        <v>21.6</v>
      </c>
      <c r="L26" s="194">
        <f>PPCL_NG!S26+PPCL_Spot!S26+GT_NG!S26+GT_Spot!S26+Bawana_NG!S26+Bawana_RLNG!S26+Bawana_Spot!S26</f>
        <v>21.624454673756553</v>
      </c>
      <c r="M26" s="195">
        <f t="shared" si="3"/>
        <v>-2.4454673756551415E-2</v>
      </c>
      <c r="N26" s="194">
        <f>PPCL_NG!M26+PPCL_Spot!M26+GT_NG!M26+GT_Spot!M26+Bawana_NG!M26+Bawana_RLNG!M26+Bawana_Spot!M26</f>
        <v>70.150000000000006</v>
      </c>
      <c r="O26" s="194">
        <f>PPCL_NG!T26+PPCL_Spot!T26+GT_NG!T26+GT_Spot!T26+Bawana_NG!T26+Bawana_RLNG!T26+Bawana_Spot!T26</f>
        <v>70.293730255977763</v>
      </c>
      <c r="P26" s="195">
        <f t="shared" si="4"/>
        <v>-0.14373025597775779</v>
      </c>
      <c r="Q26" s="195">
        <f t="shared" si="5"/>
        <v>-0.47999999999995957</v>
      </c>
    </row>
    <row r="27" spans="1:17">
      <c r="A27" s="34" t="s">
        <v>69</v>
      </c>
      <c r="B27" s="194">
        <f>PPCL_NG!I27+PPCL_Spot!I27+GT_NG!I27+GT_Spot!I27+Bawana_NG!I27+Bawana_RLNG!I27+Bawana_Spot!I27</f>
        <v>100.01</v>
      </c>
      <c r="C27" s="194">
        <f>PPCL_NG!P27+PPCL_Spot!P27+GT_NG!P27+GT_Spot!P27+Bawana_NG!P27+Bawana_RLNG!P27+Bawana_Spot!P27</f>
        <v>100.21229745885825</v>
      </c>
      <c r="D27" s="195">
        <f t="shared" si="0"/>
        <v>-0.20229745885824002</v>
      </c>
      <c r="E27" s="194">
        <f>PPCL_NG!J27+PPCL_Spot!J27+GT_NG!J27+GT_Spot!J27+Bawana_NG!J27+Bawana_RLNG!J27+Bawana_Spot!J27</f>
        <v>66.37</v>
      </c>
      <c r="F27" s="194">
        <f>PPCL_NG!Q27+PPCL_Spot!Q27+GT_NG!Q27+GT_Spot!Q27+Bawana_NG!Q27+Bawana_RLNG!Q27+Bawana_Spot!Q27</f>
        <v>66.478101232625235</v>
      </c>
      <c r="G27" s="195">
        <f t="shared" si="1"/>
        <v>-0.10810123262523064</v>
      </c>
      <c r="H27" s="194">
        <f>PPCL_NG!K27+PPCL_Spot!K27+GT_NG!K27+GT_Spot!K27+Bawana_NG!K27+Bawana_RLNG!K27+Bawana_Spot!K27</f>
        <v>5</v>
      </c>
      <c r="I27" s="194">
        <f>PPCL_NG!R27+PPCL_Spot!R27+GT_NG!R27+GT_Spot!R27+Bawana_NG!R27+Bawana_RLNG!R27+Bawana_Spot!R27</f>
        <v>5.0002872134745289</v>
      </c>
      <c r="J27" s="195">
        <f t="shared" si="2"/>
        <v>-2.8721347452886903E-4</v>
      </c>
      <c r="K27" s="194">
        <f>PPCL_NG!L27+PPCL_Spot!L27+GT_NG!L27+GT_Spot!L27+Bawana_NG!L27+Bawana_RLNG!L27+Bawana_Spot!L27</f>
        <v>20.91</v>
      </c>
      <c r="L27" s="194">
        <f>PPCL_NG!S27+PPCL_Spot!S27+GT_NG!S27+GT_Spot!S27+Bawana_NG!S27+Bawana_RLNG!S27+Bawana_Spot!S27</f>
        <v>20.934723018490121</v>
      </c>
      <c r="M27" s="195">
        <f t="shared" si="3"/>
        <v>-2.4723018490121262E-2</v>
      </c>
      <c r="N27" s="194">
        <f>PPCL_NG!M27+PPCL_Spot!M27+GT_NG!M27+GT_Spot!M27+Bawana_NG!M27+Bawana_RLNG!M27+Bawana_Spot!M27</f>
        <v>65.83</v>
      </c>
      <c r="O27" s="194">
        <f>PPCL_NG!T27+PPCL_Spot!T27+GT_NG!T27+GT_Spot!T27+Bawana_NG!T27+Bawana_RLNG!T27+Bawana_Spot!T27</f>
        <v>65.974591076551874</v>
      </c>
      <c r="P27" s="195">
        <f t="shared" si="4"/>
        <v>-0.14459107655187609</v>
      </c>
      <c r="Q27" s="195">
        <f t="shared" si="5"/>
        <v>-0.47999999999999687</v>
      </c>
    </row>
    <row r="28" spans="1:17">
      <c r="A28" s="34" t="s">
        <v>70</v>
      </c>
      <c r="B28" s="194">
        <f>PPCL_NG!I28+PPCL_Spot!I28+GT_NG!I28+GT_Spot!I28+Bawana_NG!I28+Bawana_RLNG!I28+Bawana_Spot!I28</f>
        <v>100.01</v>
      </c>
      <c r="C28" s="194">
        <f>PPCL_NG!P28+PPCL_Spot!P28+GT_NG!P28+GT_Spot!P28+Bawana_NG!P28+Bawana_RLNG!P28+Bawana_Spot!P28</f>
        <v>100.21229745885825</v>
      </c>
      <c r="D28" s="195">
        <f t="shared" si="0"/>
        <v>-0.20229745885824002</v>
      </c>
      <c r="E28" s="194">
        <f>PPCL_NG!J28+PPCL_Spot!J28+GT_NG!J28+GT_Spot!J28+Bawana_NG!J28+Bawana_RLNG!J28+Bawana_Spot!J28</f>
        <v>66.37</v>
      </c>
      <c r="F28" s="194">
        <f>PPCL_NG!Q28+PPCL_Spot!Q28+GT_NG!Q28+GT_Spot!Q28+Bawana_NG!Q28+Bawana_RLNG!Q28+Bawana_Spot!Q28</f>
        <v>66.478101232625235</v>
      </c>
      <c r="G28" s="195">
        <f t="shared" si="1"/>
        <v>-0.10810123262523064</v>
      </c>
      <c r="H28" s="194">
        <f>PPCL_NG!K28+PPCL_Spot!K28+GT_NG!K28+GT_Spot!K28+Bawana_NG!K28+Bawana_RLNG!K28+Bawana_Spot!K28</f>
        <v>5</v>
      </c>
      <c r="I28" s="194">
        <f>PPCL_NG!R28+PPCL_Spot!R28+GT_NG!R28+GT_Spot!R28+Bawana_NG!R28+Bawana_RLNG!R28+Bawana_Spot!R28</f>
        <v>5.0002872134745289</v>
      </c>
      <c r="J28" s="195">
        <f t="shared" si="2"/>
        <v>-2.8721347452886903E-4</v>
      </c>
      <c r="K28" s="194">
        <f>PPCL_NG!L28+PPCL_Spot!L28+GT_NG!L28+GT_Spot!L28+Bawana_NG!L28+Bawana_RLNG!L28+Bawana_Spot!L28</f>
        <v>20.91</v>
      </c>
      <c r="L28" s="194">
        <f>PPCL_NG!S28+PPCL_Spot!S28+GT_NG!S28+GT_Spot!S28+Bawana_NG!S28+Bawana_RLNG!S28+Bawana_Spot!S28</f>
        <v>20.934723018490121</v>
      </c>
      <c r="M28" s="195">
        <f t="shared" si="3"/>
        <v>-2.4723018490121262E-2</v>
      </c>
      <c r="N28" s="194">
        <f>PPCL_NG!M28+PPCL_Spot!M28+GT_NG!M28+GT_Spot!M28+Bawana_NG!M28+Bawana_RLNG!M28+Bawana_Spot!M28</f>
        <v>65.83</v>
      </c>
      <c r="O28" s="194">
        <f>PPCL_NG!T28+PPCL_Spot!T28+GT_NG!T28+GT_Spot!T28+Bawana_NG!T28+Bawana_RLNG!T28+Bawana_Spot!T28</f>
        <v>65.974591076551874</v>
      </c>
      <c r="P28" s="195">
        <f t="shared" si="4"/>
        <v>-0.14459107655187609</v>
      </c>
      <c r="Q28" s="195">
        <f t="shared" si="5"/>
        <v>-0.47999999999999687</v>
      </c>
    </row>
    <row r="29" spans="1:17">
      <c r="A29" s="34" t="s">
        <v>71</v>
      </c>
      <c r="B29" s="194">
        <f>PPCL_NG!I29+PPCL_Spot!I29+GT_NG!I29+GT_Spot!I29+Bawana_NG!I29+Bawana_RLNG!I29+Bawana_Spot!I29</f>
        <v>100.03</v>
      </c>
      <c r="C29" s="194">
        <f>PPCL_NG!P29+PPCL_Spot!P29+GT_NG!P29+GT_Spot!P29+Bawana_NG!P29+Bawana_RLNG!P29+Bawana_Spot!P29</f>
        <v>100.23123293397856</v>
      </c>
      <c r="D29" s="195">
        <f t="shared" si="0"/>
        <v>-0.20123293397855946</v>
      </c>
      <c r="E29" s="194">
        <f>PPCL_NG!J29+PPCL_Spot!J29+GT_NG!J29+GT_Spot!J29+Bawana_NG!J29+Bawana_RLNG!J29+Bawana_Spot!J29</f>
        <v>57.36</v>
      </c>
      <c r="F29" s="194">
        <f>PPCL_NG!Q29+PPCL_Spot!Q29+GT_NG!Q29+GT_Spot!Q29+Bawana_NG!Q29+Bawana_RLNG!Q29+Bawana_Spot!Q29</f>
        <v>57.470350665521849</v>
      </c>
      <c r="G29" s="195">
        <f t="shared" si="1"/>
        <v>-0.11035066552184958</v>
      </c>
      <c r="H29" s="194">
        <f>PPCL_NG!K29+PPCL_Spot!K29+GT_NG!K29+GT_Spot!K29+Bawana_NG!K29+Bawana_RLNG!K29+Bawana_Spot!K29</f>
        <v>5</v>
      </c>
      <c r="I29" s="194">
        <f>PPCL_NG!R29+PPCL_Spot!R29+GT_NG!R29+GT_Spot!R29+Bawana_NG!R29+Bawana_RLNG!R29+Bawana_Spot!R29</f>
        <v>5.0002314707652413</v>
      </c>
      <c r="J29" s="195">
        <f t="shared" si="2"/>
        <v>-2.3147076524132615E-4</v>
      </c>
      <c r="K29" s="194">
        <f>PPCL_NG!L29+PPCL_Spot!L29+GT_NG!L29+GT_Spot!L29+Bawana_NG!L29+Bawana_RLNG!L29+Bawana_Spot!L29</f>
        <v>21.6</v>
      </c>
      <c r="L29" s="194">
        <f>PPCL_NG!S29+PPCL_Spot!S29+GT_NG!S29+GT_Spot!S29+Bawana_NG!S29+Bawana_RLNG!S29+Bawana_Spot!S29</f>
        <v>21.624454673756553</v>
      </c>
      <c r="M29" s="195">
        <f t="shared" si="3"/>
        <v>-2.4454673756551415E-2</v>
      </c>
      <c r="N29" s="194">
        <f>PPCL_NG!M29+PPCL_Spot!M29+GT_NG!M29+GT_Spot!M29+Bawana_NG!M29+Bawana_RLNG!M29+Bawana_Spot!M29</f>
        <v>70.150000000000006</v>
      </c>
      <c r="O29" s="194">
        <f>PPCL_NG!T29+PPCL_Spot!T29+GT_NG!T29+GT_Spot!T29+Bawana_NG!T29+Bawana_RLNG!T29+Bawana_Spot!T29</f>
        <v>70.293730255977763</v>
      </c>
      <c r="P29" s="195">
        <f t="shared" si="4"/>
        <v>-0.14373025597775779</v>
      </c>
      <c r="Q29" s="195">
        <f t="shared" si="5"/>
        <v>-0.47999999999995957</v>
      </c>
    </row>
    <row r="30" spans="1:17">
      <c r="A30" s="34" t="s">
        <v>72</v>
      </c>
      <c r="B30" s="194">
        <f>PPCL_NG!I30+PPCL_Spot!I30+GT_NG!I30+GT_Spot!I30+Bawana_NG!I30+Bawana_RLNG!I30+Bawana_Spot!I30</f>
        <v>100.03</v>
      </c>
      <c r="C30" s="194">
        <f>PPCL_NG!P30+PPCL_Spot!P30+GT_NG!P30+GT_Spot!P30+Bawana_NG!P30+Bawana_RLNG!P30+Bawana_Spot!P30</f>
        <v>100.23123293397856</v>
      </c>
      <c r="D30" s="195">
        <f t="shared" si="0"/>
        <v>-0.20123293397855946</v>
      </c>
      <c r="E30" s="194">
        <f>PPCL_NG!J30+PPCL_Spot!J30+GT_NG!J30+GT_Spot!J30+Bawana_NG!J30+Bawana_RLNG!J30+Bawana_Spot!J30</f>
        <v>57.36</v>
      </c>
      <c r="F30" s="194">
        <f>PPCL_NG!Q30+PPCL_Spot!Q30+GT_NG!Q30+GT_Spot!Q30+Bawana_NG!Q30+Bawana_RLNG!Q30+Bawana_Spot!Q30</f>
        <v>57.470350665521849</v>
      </c>
      <c r="G30" s="195">
        <f t="shared" si="1"/>
        <v>-0.11035066552184958</v>
      </c>
      <c r="H30" s="194">
        <f>PPCL_NG!K30+PPCL_Spot!K30+GT_NG!K30+GT_Spot!K30+Bawana_NG!K30+Bawana_RLNG!K30+Bawana_Spot!K30</f>
        <v>5</v>
      </c>
      <c r="I30" s="194">
        <f>PPCL_NG!R30+PPCL_Spot!R30+GT_NG!R30+GT_Spot!R30+Bawana_NG!R30+Bawana_RLNG!R30+Bawana_Spot!R30</f>
        <v>5.0002314707652413</v>
      </c>
      <c r="J30" s="195">
        <f t="shared" si="2"/>
        <v>-2.3147076524132615E-4</v>
      </c>
      <c r="K30" s="194">
        <f>PPCL_NG!L30+PPCL_Spot!L30+GT_NG!L30+GT_Spot!L30+Bawana_NG!L30+Bawana_RLNG!L30+Bawana_Spot!L30</f>
        <v>21.6</v>
      </c>
      <c r="L30" s="194">
        <f>PPCL_NG!S30+PPCL_Spot!S30+GT_NG!S30+GT_Spot!S30+Bawana_NG!S30+Bawana_RLNG!S30+Bawana_Spot!S30</f>
        <v>21.624454673756553</v>
      </c>
      <c r="M30" s="195">
        <f t="shared" si="3"/>
        <v>-2.4454673756551415E-2</v>
      </c>
      <c r="N30" s="194">
        <f>PPCL_NG!M30+PPCL_Spot!M30+GT_NG!M30+GT_Spot!M30+Bawana_NG!M30+Bawana_RLNG!M30+Bawana_Spot!M30</f>
        <v>70.150000000000006</v>
      </c>
      <c r="O30" s="194">
        <f>PPCL_NG!T30+PPCL_Spot!T30+GT_NG!T30+GT_Spot!T30+Bawana_NG!T30+Bawana_RLNG!T30+Bawana_Spot!T30</f>
        <v>70.293730255977763</v>
      </c>
      <c r="P30" s="195">
        <f t="shared" si="4"/>
        <v>-0.14373025597775779</v>
      </c>
      <c r="Q30" s="195">
        <f t="shared" si="5"/>
        <v>-0.47999999999995957</v>
      </c>
    </row>
    <row r="31" spans="1:17">
      <c r="A31" s="34" t="s">
        <v>73</v>
      </c>
      <c r="B31" s="194">
        <f>PPCL_NG!I31+PPCL_Spot!I31+GT_NG!I31+GT_Spot!I31+Bawana_NG!I31+Bawana_RLNG!I31+Bawana_Spot!I31</f>
        <v>100.03</v>
      </c>
      <c r="C31" s="194">
        <f>PPCL_NG!P31+PPCL_Spot!P31+GT_NG!P31+GT_Spot!P31+Bawana_NG!P31+Bawana_RLNG!P31+Bawana_Spot!P31</f>
        <v>100.23123293397856</v>
      </c>
      <c r="D31" s="195">
        <f t="shared" si="0"/>
        <v>-0.20123293397855946</v>
      </c>
      <c r="E31" s="194">
        <f>PPCL_NG!J31+PPCL_Spot!J31+GT_NG!J31+GT_Spot!J31+Bawana_NG!J31+Bawana_RLNG!J31+Bawana_Spot!J31</f>
        <v>57.36</v>
      </c>
      <c r="F31" s="194">
        <f>PPCL_NG!Q31+PPCL_Spot!Q31+GT_NG!Q31+GT_Spot!Q31+Bawana_NG!Q31+Bawana_RLNG!Q31+Bawana_Spot!Q31</f>
        <v>57.470350665521849</v>
      </c>
      <c r="G31" s="195">
        <f t="shared" si="1"/>
        <v>-0.11035066552184958</v>
      </c>
      <c r="H31" s="194">
        <f>PPCL_NG!K31+PPCL_Spot!K31+GT_NG!K31+GT_Spot!K31+Bawana_NG!K31+Bawana_RLNG!K31+Bawana_Spot!K31</f>
        <v>5</v>
      </c>
      <c r="I31" s="194">
        <f>PPCL_NG!R31+PPCL_Spot!R31+GT_NG!R31+GT_Spot!R31+Bawana_NG!R31+Bawana_RLNG!R31+Bawana_Spot!R31</f>
        <v>5.0002314707652413</v>
      </c>
      <c r="J31" s="195">
        <f t="shared" si="2"/>
        <v>-2.3147076524132615E-4</v>
      </c>
      <c r="K31" s="194">
        <f>PPCL_NG!L31+PPCL_Spot!L31+GT_NG!L31+GT_Spot!L31+Bawana_NG!L31+Bawana_RLNG!L31+Bawana_Spot!L31</f>
        <v>21.6</v>
      </c>
      <c r="L31" s="194">
        <f>PPCL_NG!S31+PPCL_Spot!S31+GT_NG!S31+GT_Spot!S31+Bawana_NG!S31+Bawana_RLNG!S31+Bawana_Spot!S31</f>
        <v>21.624454673756553</v>
      </c>
      <c r="M31" s="195">
        <f t="shared" si="3"/>
        <v>-2.4454673756551415E-2</v>
      </c>
      <c r="N31" s="194">
        <f>PPCL_NG!M31+PPCL_Spot!M31+GT_NG!M31+GT_Spot!M31+Bawana_NG!M31+Bawana_RLNG!M31+Bawana_Spot!M31</f>
        <v>70.150000000000006</v>
      </c>
      <c r="O31" s="194">
        <f>PPCL_NG!T31+PPCL_Spot!T31+GT_NG!T31+GT_Spot!T31+Bawana_NG!T31+Bawana_RLNG!T31+Bawana_Spot!T31</f>
        <v>70.293730255977763</v>
      </c>
      <c r="P31" s="195">
        <f t="shared" si="4"/>
        <v>-0.14373025597775779</v>
      </c>
      <c r="Q31" s="195">
        <f t="shared" si="5"/>
        <v>-0.47999999999995957</v>
      </c>
    </row>
    <row r="32" spans="1:17">
      <c r="A32" s="34" t="s">
        <v>74</v>
      </c>
      <c r="B32" s="194">
        <f>PPCL_NG!I32+PPCL_Spot!I32+GT_NG!I32+GT_Spot!I32+Bawana_NG!I32+Bawana_RLNG!I32+Bawana_Spot!I32</f>
        <v>100.03</v>
      </c>
      <c r="C32" s="194">
        <f>PPCL_NG!P32+PPCL_Spot!P32+GT_NG!P32+GT_Spot!P32+Bawana_NG!P32+Bawana_RLNG!P32+Bawana_Spot!P32</f>
        <v>100.23123293397856</v>
      </c>
      <c r="D32" s="195">
        <f t="shared" si="0"/>
        <v>-0.20123293397855946</v>
      </c>
      <c r="E32" s="194">
        <f>PPCL_NG!J32+PPCL_Spot!J32+GT_NG!J32+GT_Spot!J32+Bawana_NG!J32+Bawana_RLNG!J32+Bawana_Spot!J32</f>
        <v>57.36</v>
      </c>
      <c r="F32" s="194">
        <f>PPCL_NG!Q32+PPCL_Spot!Q32+GT_NG!Q32+GT_Spot!Q32+Bawana_NG!Q32+Bawana_RLNG!Q32+Bawana_Spot!Q32</f>
        <v>57.470350665521849</v>
      </c>
      <c r="G32" s="195">
        <f t="shared" si="1"/>
        <v>-0.11035066552184958</v>
      </c>
      <c r="H32" s="194">
        <f>PPCL_NG!K32+PPCL_Spot!K32+GT_NG!K32+GT_Spot!K32+Bawana_NG!K32+Bawana_RLNG!K32+Bawana_Spot!K32</f>
        <v>5</v>
      </c>
      <c r="I32" s="194">
        <f>PPCL_NG!R32+PPCL_Spot!R32+GT_NG!R32+GT_Spot!R32+Bawana_NG!R32+Bawana_RLNG!R32+Bawana_Spot!R32</f>
        <v>5.0002314707652413</v>
      </c>
      <c r="J32" s="195">
        <f t="shared" si="2"/>
        <v>-2.3147076524132615E-4</v>
      </c>
      <c r="K32" s="194">
        <f>PPCL_NG!L32+PPCL_Spot!L32+GT_NG!L32+GT_Spot!L32+Bawana_NG!L32+Bawana_RLNG!L32+Bawana_Spot!L32</f>
        <v>21.6</v>
      </c>
      <c r="L32" s="194">
        <f>PPCL_NG!S32+PPCL_Spot!S32+GT_NG!S32+GT_Spot!S32+Bawana_NG!S32+Bawana_RLNG!S32+Bawana_Spot!S32</f>
        <v>21.624454673756553</v>
      </c>
      <c r="M32" s="195">
        <f t="shared" si="3"/>
        <v>-2.4454673756551415E-2</v>
      </c>
      <c r="N32" s="194">
        <f>PPCL_NG!M32+PPCL_Spot!M32+GT_NG!M32+GT_Spot!M32+Bawana_NG!M32+Bawana_RLNG!M32+Bawana_Spot!M32</f>
        <v>70.150000000000006</v>
      </c>
      <c r="O32" s="194">
        <f>PPCL_NG!T32+PPCL_Spot!T32+GT_NG!T32+GT_Spot!T32+Bawana_NG!T32+Bawana_RLNG!T32+Bawana_Spot!T32</f>
        <v>70.293730255977763</v>
      </c>
      <c r="P32" s="195">
        <f t="shared" si="4"/>
        <v>-0.14373025597775779</v>
      </c>
      <c r="Q32" s="195">
        <f t="shared" si="5"/>
        <v>-0.47999999999995957</v>
      </c>
    </row>
    <row r="33" spans="1:17">
      <c r="A33" s="34" t="s">
        <v>75</v>
      </c>
      <c r="B33" s="194">
        <f>PPCL_NG!I33+PPCL_Spot!I33+GT_NG!I33+GT_Spot!I33+Bawana_NG!I33+Bawana_RLNG!I33+Bawana_Spot!I33</f>
        <v>100.03</v>
      </c>
      <c r="C33" s="194">
        <f>PPCL_NG!P33+PPCL_Spot!P33+GT_NG!P33+GT_Spot!P33+Bawana_NG!P33+Bawana_RLNG!P33+Bawana_Spot!P33</f>
        <v>100.23123293397856</v>
      </c>
      <c r="D33" s="195">
        <f t="shared" si="0"/>
        <v>-0.20123293397855946</v>
      </c>
      <c r="E33" s="194">
        <f>PPCL_NG!J33+PPCL_Spot!J33+GT_NG!J33+GT_Spot!J33+Bawana_NG!J33+Bawana_RLNG!J33+Bawana_Spot!J33</f>
        <v>57.36</v>
      </c>
      <c r="F33" s="194">
        <f>PPCL_NG!Q33+PPCL_Spot!Q33+GT_NG!Q33+GT_Spot!Q33+Bawana_NG!Q33+Bawana_RLNG!Q33+Bawana_Spot!Q33</f>
        <v>57.470350665521849</v>
      </c>
      <c r="G33" s="195">
        <f t="shared" si="1"/>
        <v>-0.11035066552184958</v>
      </c>
      <c r="H33" s="194">
        <f>PPCL_NG!K33+PPCL_Spot!K33+GT_NG!K33+GT_Spot!K33+Bawana_NG!K33+Bawana_RLNG!K33+Bawana_Spot!K33</f>
        <v>5</v>
      </c>
      <c r="I33" s="194">
        <f>PPCL_NG!R33+PPCL_Spot!R33+GT_NG!R33+GT_Spot!R33+Bawana_NG!R33+Bawana_RLNG!R33+Bawana_Spot!R33</f>
        <v>5.0002314707652413</v>
      </c>
      <c r="J33" s="195">
        <f t="shared" si="2"/>
        <v>-2.3147076524132615E-4</v>
      </c>
      <c r="K33" s="194">
        <f>PPCL_NG!L33+PPCL_Spot!L33+GT_NG!L33+GT_Spot!L33+Bawana_NG!L33+Bawana_RLNG!L33+Bawana_Spot!L33</f>
        <v>21.6</v>
      </c>
      <c r="L33" s="194">
        <f>PPCL_NG!S33+PPCL_Spot!S33+GT_NG!S33+GT_Spot!S33+Bawana_NG!S33+Bawana_RLNG!S33+Bawana_Spot!S33</f>
        <v>21.624454673756553</v>
      </c>
      <c r="M33" s="195">
        <f t="shared" si="3"/>
        <v>-2.4454673756551415E-2</v>
      </c>
      <c r="N33" s="194">
        <f>PPCL_NG!M33+PPCL_Spot!M33+GT_NG!M33+GT_Spot!M33+Bawana_NG!M33+Bawana_RLNG!M33+Bawana_Spot!M33</f>
        <v>70.150000000000006</v>
      </c>
      <c r="O33" s="194">
        <f>PPCL_NG!T33+PPCL_Spot!T33+GT_NG!T33+GT_Spot!T33+Bawana_NG!T33+Bawana_RLNG!T33+Bawana_Spot!T33</f>
        <v>70.293730255977763</v>
      </c>
      <c r="P33" s="195">
        <f t="shared" si="4"/>
        <v>-0.14373025597775779</v>
      </c>
      <c r="Q33" s="195">
        <f t="shared" si="5"/>
        <v>-0.47999999999995957</v>
      </c>
    </row>
    <row r="34" spans="1:17">
      <c r="A34" s="34" t="s">
        <v>76</v>
      </c>
      <c r="B34" s="194">
        <f>PPCL_NG!I34+PPCL_Spot!I34+GT_NG!I34+GT_Spot!I34+Bawana_NG!I34+Bawana_RLNG!I34+Bawana_Spot!I34</f>
        <v>100.03</v>
      </c>
      <c r="C34" s="194">
        <f>PPCL_NG!P34+PPCL_Spot!P34+GT_NG!P34+GT_Spot!P34+Bawana_NG!P34+Bawana_RLNG!P34+Bawana_Spot!P34</f>
        <v>100.23123293397856</v>
      </c>
      <c r="D34" s="195">
        <f t="shared" si="0"/>
        <v>-0.20123293397855946</v>
      </c>
      <c r="E34" s="194">
        <f>PPCL_NG!J34+PPCL_Spot!J34+GT_NG!J34+GT_Spot!J34+Bawana_NG!J34+Bawana_RLNG!J34+Bawana_Spot!J34</f>
        <v>57.36</v>
      </c>
      <c r="F34" s="194">
        <f>PPCL_NG!Q34+PPCL_Spot!Q34+GT_NG!Q34+GT_Spot!Q34+Bawana_NG!Q34+Bawana_RLNG!Q34+Bawana_Spot!Q34</f>
        <v>57.470350665521849</v>
      </c>
      <c r="G34" s="195">
        <f t="shared" si="1"/>
        <v>-0.11035066552184958</v>
      </c>
      <c r="H34" s="194">
        <f>PPCL_NG!K34+PPCL_Spot!K34+GT_NG!K34+GT_Spot!K34+Bawana_NG!K34+Bawana_RLNG!K34+Bawana_Spot!K34</f>
        <v>5</v>
      </c>
      <c r="I34" s="194">
        <f>PPCL_NG!R34+PPCL_Spot!R34+GT_NG!R34+GT_Spot!R34+Bawana_NG!R34+Bawana_RLNG!R34+Bawana_Spot!R34</f>
        <v>5.0002314707652413</v>
      </c>
      <c r="J34" s="195">
        <f t="shared" si="2"/>
        <v>-2.3147076524132615E-4</v>
      </c>
      <c r="K34" s="194">
        <f>PPCL_NG!L34+PPCL_Spot!L34+GT_NG!L34+GT_Spot!L34+Bawana_NG!L34+Bawana_RLNG!L34+Bawana_Spot!L34</f>
        <v>21.6</v>
      </c>
      <c r="L34" s="194">
        <f>PPCL_NG!S34+PPCL_Spot!S34+GT_NG!S34+GT_Spot!S34+Bawana_NG!S34+Bawana_RLNG!S34+Bawana_Spot!S34</f>
        <v>21.624454673756553</v>
      </c>
      <c r="M34" s="195">
        <f t="shared" si="3"/>
        <v>-2.4454673756551415E-2</v>
      </c>
      <c r="N34" s="194">
        <f>PPCL_NG!M34+PPCL_Spot!M34+GT_NG!M34+GT_Spot!M34+Bawana_NG!M34+Bawana_RLNG!M34+Bawana_Spot!M34</f>
        <v>70.150000000000006</v>
      </c>
      <c r="O34" s="194">
        <f>PPCL_NG!T34+PPCL_Spot!T34+GT_NG!T34+GT_Spot!T34+Bawana_NG!T34+Bawana_RLNG!T34+Bawana_Spot!T34</f>
        <v>70.293730255977763</v>
      </c>
      <c r="P34" s="195">
        <f t="shared" si="4"/>
        <v>-0.14373025597775779</v>
      </c>
      <c r="Q34" s="195">
        <f t="shared" si="5"/>
        <v>-0.47999999999995957</v>
      </c>
    </row>
    <row r="35" spans="1:17">
      <c r="A35" s="34" t="s">
        <v>77</v>
      </c>
      <c r="B35" s="194">
        <f>PPCL_NG!I35+PPCL_Spot!I35+GT_NG!I35+GT_Spot!I35+Bawana_NG!I35+Bawana_RLNG!I35+Bawana_Spot!I35</f>
        <v>100.03</v>
      </c>
      <c r="C35" s="194">
        <f>PPCL_NG!P35+PPCL_Spot!P35+GT_NG!P35+GT_Spot!P35+Bawana_NG!P35+Bawana_RLNG!P35+Bawana_Spot!P35</f>
        <v>100.23123293397856</v>
      </c>
      <c r="D35" s="195">
        <f t="shared" si="0"/>
        <v>-0.20123293397855946</v>
      </c>
      <c r="E35" s="194">
        <f>PPCL_NG!J35+PPCL_Spot!J35+GT_NG!J35+GT_Spot!J35+Bawana_NG!J35+Bawana_RLNG!J35+Bawana_Spot!J35</f>
        <v>57.36</v>
      </c>
      <c r="F35" s="194">
        <f>PPCL_NG!Q35+PPCL_Spot!Q35+GT_NG!Q35+GT_Spot!Q35+Bawana_NG!Q35+Bawana_RLNG!Q35+Bawana_Spot!Q35</f>
        <v>57.470350665521849</v>
      </c>
      <c r="G35" s="195">
        <f t="shared" si="1"/>
        <v>-0.11035066552184958</v>
      </c>
      <c r="H35" s="194">
        <f>PPCL_NG!K35+PPCL_Spot!K35+GT_NG!K35+GT_Spot!K35+Bawana_NG!K35+Bawana_RLNG!K35+Bawana_Spot!K35</f>
        <v>5</v>
      </c>
      <c r="I35" s="194">
        <f>PPCL_NG!R35+PPCL_Spot!R35+GT_NG!R35+GT_Spot!R35+Bawana_NG!R35+Bawana_RLNG!R35+Bawana_Spot!R35</f>
        <v>5.0002314707652413</v>
      </c>
      <c r="J35" s="195">
        <f t="shared" si="2"/>
        <v>-2.3147076524132615E-4</v>
      </c>
      <c r="K35" s="194">
        <f>PPCL_NG!L35+PPCL_Spot!L35+GT_NG!L35+GT_Spot!L35+Bawana_NG!L35+Bawana_RLNG!L35+Bawana_Spot!L35</f>
        <v>21.6</v>
      </c>
      <c r="L35" s="194">
        <f>PPCL_NG!S35+PPCL_Spot!S35+GT_NG!S35+GT_Spot!S35+Bawana_NG!S35+Bawana_RLNG!S35+Bawana_Spot!S35</f>
        <v>21.624454673756553</v>
      </c>
      <c r="M35" s="195">
        <f t="shared" si="3"/>
        <v>-2.4454673756551415E-2</v>
      </c>
      <c r="N35" s="194">
        <f>PPCL_NG!M35+PPCL_Spot!M35+GT_NG!M35+GT_Spot!M35+Bawana_NG!M35+Bawana_RLNG!M35+Bawana_Spot!M35</f>
        <v>70.150000000000006</v>
      </c>
      <c r="O35" s="194">
        <f>PPCL_NG!T35+PPCL_Spot!T35+GT_NG!T35+GT_Spot!T35+Bawana_NG!T35+Bawana_RLNG!T35+Bawana_Spot!T35</f>
        <v>70.293730255977763</v>
      </c>
      <c r="P35" s="195">
        <f t="shared" si="4"/>
        <v>-0.14373025597775779</v>
      </c>
      <c r="Q35" s="195">
        <f t="shared" si="5"/>
        <v>-0.47999999999995957</v>
      </c>
    </row>
    <row r="36" spans="1:17">
      <c r="A36" s="34" t="s">
        <v>78</v>
      </c>
      <c r="B36" s="194">
        <f>PPCL_NG!I36+PPCL_Spot!I36+GT_NG!I36+GT_Spot!I36+Bawana_NG!I36+Bawana_RLNG!I36+Bawana_Spot!I36</f>
        <v>100.03</v>
      </c>
      <c r="C36" s="194">
        <f>PPCL_NG!P36+PPCL_Spot!P36+GT_NG!P36+GT_Spot!P36+Bawana_NG!P36+Bawana_RLNG!P36+Bawana_Spot!P36</f>
        <v>100.23123293397856</v>
      </c>
      <c r="D36" s="195">
        <f t="shared" si="0"/>
        <v>-0.20123293397855946</v>
      </c>
      <c r="E36" s="194">
        <f>PPCL_NG!J36+PPCL_Spot!J36+GT_NG!J36+GT_Spot!J36+Bawana_NG!J36+Bawana_RLNG!J36+Bawana_Spot!J36</f>
        <v>57.36</v>
      </c>
      <c r="F36" s="194">
        <f>PPCL_NG!Q36+PPCL_Spot!Q36+GT_NG!Q36+GT_Spot!Q36+Bawana_NG!Q36+Bawana_RLNG!Q36+Bawana_Spot!Q36</f>
        <v>57.470350665521849</v>
      </c>
      <c r="G36" s="195">
        <f t="shared" si="1"/>
        <v>-0.11035066552184958</v>
      </c>
      <c r="H36" s="194">
        <f>PPCL_NG!K36+PPCL_Spot!K36+GT_NG!K36+GT_Spot!K36+Bawana_NG!K36+Bawana_RLNG!K36+Bawana_Spot!K36</f>
        <v>5</v>
      </c>
      <c r="I36" s="194">
        <f>PPCL_NG!R36+PPCL_Spot!R36+GT_NG!R36+GT_Spot!R36+Bawana_NG!R36+Bawana_RLNG!R36+Bawana_Spot!R36</f>
        <v>5.0002314707652413</v>
      </c>
      <c r="J36" s="195">
        <f t="shared" si="2"/>
        <v>-2.3147076524132615E-4</v>
      </c>
      <c r="K36" s="194">
        <f>PPCL_NG!L36+PPCL_Spot!L36+GT_NG!L36+GT_Spot!L36+Bawana_NG!L36+Bawana_RLNG!L36+Bawana_Spot!L36</f>
        <v>21.6</v>
      </c>
      <c r="L36" s="194">
        <f>PPCL_NG!S36+PPCL_Spot!S36+GT_NG!S36+GT_Spot!S36+Bawana_NG!S36+Bawana_RLNG!S36+Bawana_Spot!S36</f>
        <v>21.624454673756553</v>
      </c>
      <c r="M36" s="195">
        <f t="shared" si="3"/>
        <v>-2.4454673756551415E-2</v>
      </c>
      <c r="N36" s="194">
        <f>PPCL_NG!M36+PPCL_Spot!M36+GT_NG!M36+GT_Spot!M36+Bawana_NG!M36+Bawana_RLNG!M36+Bawana_Spot!M36</f>
        <v>70.150000000000006</v>
      </c>
      <c r="O36" s="194">
        <f>PPCL_NG!T36+PPCL_Spot!T36+GT_NG!T36+GT_Spot!T36+Bawana_NG!T36+Bawana_RLNG!T36+Bawana_Spot!T36</f>
        <v>70.293730255977763</v>
      </c>
      <c r="P36" s="195">
        <f t="shared" si="4"/>
        <v>-0.14373025597775779</v>
      </c>
      <c r="Q36" s="195">
        <f t="shared" si="5"/>
        <v>-0.47999999999995957</v>
      </c>
    </row>
    <row r="37" spans="1:17">
      <c r="A37" s="34" t="s">
        <v>79</v>
      </c>
      <c r="B37" s="194">
        <f>PPCL_NG!I37+PPCL_Spot!I37+GT_NG!I37+GT_Spot!I37+Bawana_NG!I37+Bawana_RLNG!I37+Bawana_Spot!I37</f>
        <v>100.03</v>
      </c>
      <c r="C37" s="194">
        <f>PPCL_NG!P37+PPCL_Spot!P37+GT_NG!P37+GT_Spot!P37+Bawana_NG!P37+Bawana_RLNG!P37+Bawana_Spot!P37</f>
        <v>100.23123293397856</v>
      </c>
      <c r="D37" s="195">
        <f t="shared" si="0"/>
        <v>-0.20123293397855946</v>
      </c>
      <c r="E37" s="194">
        <f>PPCL_NG!J37+PPCL_Spot!J37+GT_NG!J37+GT_Spot!J37+Bawana_NG!J37+Bawana_RLNG!J37+Bawana_Spot!J37</f>
        <v>57.36</v>
      </c>
      <c r="F37" s="194">
        <f>PPCL_NG!Q37+PPCL_Spot!Q37+GT_NG!Q37+GT_Spot!Q37+Bawana_NG!Q37+Bawana_RLNG!Q37+Bawana_Spot!Q37</f>
        <v>57.470350665521849</v>
      </c>
      <c r="G37" s="195">
        <f t="shared" si="1"/>
        <v>-0.11035066552184958</v>
      </c>
      <c r="H37" s="194">
        <f>PPCL_NG!K37+PPCL_Spot!K37+GT_NG!K37+GT_Spot!K37+Bawana_NG!K37+Bawana_RLNG!K37+Bawana_Spot!K37</f>
        <v>5</v>
      </c>
      <c r="I37" s="194">
        <f>PPCL_NG!R37+PPCL_Spot!R37+GT_NG!R37+GT_Spot!R37+Bawana_NG!R37+Bawana_RLNG!R37+Bawana_Spot!R37</f>
        <v>5.0002314707652413</v>
      </c>
      <c r="J37" s="195">
        <f t="shared" si="2"/>
        <v>-2.3147076524132615E-4</v>
      </c>
      <c r="K37" s="194">
        <f>PPCL_NG!L37+PPCL_Spot!L37+GT_NG!L37+GT_Spot!L37+Bawana_NG!L37+Bawana_RLNG!L37+Bawana_Spot!L37</f>
        <v>21.6</v>
      </c>
      <c r="L37" s="194">
        <f>PPCL_NG!S37+PPCL_Spot!S37+GT_NG!S37+GT_Spot!S37+Bawana_NG!S37+Bawana_RLNG!S37+Bawana_Spot!S37</f>
        <v>21.624454673756553</v>
      </c>
      <c r="M37" s="195">
        <f t="shared" si="3"/>
        <v>-2.4454673756551415E-2</v>
      </c>
      <c r="N37" s="194">
        <f>PPCL_NG!M37+PPCL_Spot!M37+GT_NG!M37+GT_Spot!M37+Bawana_NG!M37+Bawana_RLNG!M37+Bawana_Spot!M37</f>
        <v>70.150000000000006</v>
      </c>
      <c r="O37" s="194">
        <f>PPCL_NG!T37+PPCL_Spot!T37+GT_NG!T37+GT_Spot!T37+Bawana_NG!T37+Bawana_RLNG!T37+Bawana_Spot!T37</f>
        <v>70.293730255977763</v>
      </c>
      <c r="P37" s="195">
        <f t="shared" si="4"/>
        <v>-0.14373025597775779</v>
      </c>
      <c r="Q37" s="195">
        <f t="shared" si="5"/>
        <v>-0.47999999999995957</v>
      </c>
    </row>
    <row r="38" spans="1:17">
      <c r="A38" s="34" t="s">
        <v>80</v>
      </c>
      <c r="B38" s="194">
        <f>PPCL_NG!I38+PPCL_Spot!I38+GT_NG!I38+GT_Spot!I38+Bawana_NG!I38+Bawana_RLNG!I38+Bawana_Spot!I38</f>
        <v>100.03</v>
      </c>
      <c r="C38" s="194">
        <f>PPCL_NG!P38+PPCL_Spot!P38+GT_NG!P38+GT_Spot!P38+Bawana_NG!P38+Bawana_RLNG!P38+Bawana_Spot!P38</f>
        <v>100.23123293397856</v>
      </c>
      <c r="D38" s="195">
        <f t="shared" si="0"/>
        <v>-0.20123293397855946</v>
      </c>
      <c r="E38" s="194">
        <f>PPCL_NG!J38+PPCL_Spot!J38+GT_NG!J38+GT_Spot!J38+Bawana_NG!J38+Bawana_RLNG!J38+Bawana_Spot!J38</f>
        <v>57.36</v>
      </c>
      <c r="F38" s="194">
        <f>PPCL_NG!Q38+PPCL_Spot!Q38+GT_NG!Q38+GT_Spot!Q38+Bawana_NG!Q38+Bawana_RLNG!Q38+Bawana_Spot!Q38</f>
        <v>57.470350665521849</v>
      </c>
      <c r="G38" s="195">
        <f t="shared" si="1"/>
        <v>-0.11035066552184958</v>
      </c>
      <c r="H38" s="194">
        <f>PPCL_NG!K38+PPCL_Spot!K38+GT_NG!K38+GT_Spot!K38+Bawana_NG!K38+Bawana_RLNG!K38+Bawana_Spot!K38</f>
        <v>5</v>
      </c>
      <c r="I38" s="194">
        <f>PPCL_NG!R38+PPCL_Spot!R38+GT_NG!R38+GT_Spot!R38+Bawana_NG!R38+Bawana_RLNG!R38+Bawana_Spot!R38</f>
        <v>5.0002314707652413</v>
      </c>
      <c r="J38" s="195">
        <f t="shared" si="2"/>
        <v>-2.3147076524132615E-4</v>
      </c>
      <c r="K38" s="194">
        <f>PPCL_NG!L38+PPCL_Spot!L38+GT_NG!L38+GT_Spot!L38+Bawana_NG!L38+Bawana_RLNG!L38+Bawana_Spot!L38</f>
        <v>21.6</v>
      </c>
      <c r="L38" s="194">
        <f>PPCL_NG!S38+PPCL_Spot!S38+GT_NG!S38+GT_Spot!S38+Bawana_NG!S38+Bawana_RLNG!S38+Bawana_Spot!S38</f>
        <v>21.624454673756553</v>
      </c>
      <c r="M38" s="195">
        <f t="shared" si="3"/>
        <v>-2.4454673756551415E-2</v>
      </c>
      <c r="N38" s="194">
        <f>PPCL_NG!M38+PPCL_Spot!M38+GT_NG!M38+GT_Spot!M38+Bawana_NG!M38+Bawana_RLNG!M38+Bawana_Spot!M38</f>
        <v>70.150000000000006</v>
      </c>
      <c r="O38" s="194">
        <f>PPCL_NG!T38+PPCL_Spot!T38+GT_NG!T38+GT_Spot!T38+Bawana_NG!T38+Bawana_RLNG!T38+Bawana_Spot!T38</f>
        <v>70.293730255977763</v>
      </c>
      <c r="P38" s="195">
        <f t="shared" si="4"/>
        <v>-0.14373025597775779</v>
      </c>
      <c r="Q38" s="195">
        <f t="shared" si="5"/>
        <v>-0.47999999999995957</v>
      </c>
    </row>
    <row r="39" spans="1:17">
      <c r="A39" s="34" t="s">
        <v>81</v>
      </c>
      <c r="B39" s="194">
        <f>PPCL_NG!I39+PPCL_Spot!I39+GT_NG!I39+GT_Spot!I39+Bawana_NG!I39+Bawana_RLNG!I39+Bawana_Spot!I39</f>
        <v>100.03</v>
      </c>
      <c r="C39" s="194">
        <f>PPCL_NG!P39+PPCL_Spot!P39+GT_NG!P39+GT_Spot!P39+Bawana_NG!P39+Bawana_RLNG!P39+Bawana_Spot!P39</f>
        <v>100.23123293397856</v>
      </c>
      <c r="D39" s="195">
        <f t="shared" si="0"/>
        <v>-0.20123293397855946</v>
      </c>
      <c r="E39" s="194">
        <f>PPCL_NG!J39+PPCL_Spot!J39+GT_NG!J39+GT_Spot!J39+Bawana_NG!J39+Bawana_RLNG!J39+Bawana_Spot!J39</f>
        <v>57.36</v>
      </c>
      <c r="F39" s="194">
        <f>PPCL_NG!Q39+PPCL_Spot!Q39+GT_NG!Q39+GT_Spot!Q39+Bawana_NG!Q39+Bawana_RLNG!Q39+Bawana_Spot!Q39</f>
        <v>57.470350665521849</v>
      </c>
      <c r="G39" s="195">
        <f t="shared" si="1"/>
        <v>-0.11035066552184958</v>
      </c>
      <c r="H39" s="194">
        <f>PPCL_NG!K39+PPCL_Spot!K39+GT_NG!K39+GT_Spot!K39+Bawana_NG!K39+Bawana_RLNG!K39+Bawana_Spot!K39</f>
        <v>5</v>
      </c>
      <c r="I39" s="194">
        <f>PPCL_NG!R39+PPCL_Spot!R39+GT_NG!R39+GT_Spot!R39+Bawana_NG!R39+Bawana_RLNG!R39+Bawana_Spot!R39</f>
        <v>5.0002314707652413</v>
      </c>
      <c r="J39" s="195">
        <f t="shared" si="2"/>
        <v>-2.3147076524132615E-4</v>
      </c>
      <c r="K39" s="194">
        <f>PPCL_NG!L39+PPCL_Spot!L39+GT_NG!L39+GT_Spot!L39+Bawana_NG!L39+Bawana_RLNG!L39+Bawana_Spot!L39</f>
        <v>21.6</v>
      </c>
      <c r="L39" s="194">
        <f>PPCL_NG!S39+PPCL_Spot!S39+GT_NG!S39+GT_Spot!S39+Bawana_NG!S39+Bawana_RLNG!S39+Bawana_Spot!S39</f>
        <v>21.624454673756553</v>
      </c>
      <c r="M39" s="195">
        <f t="shared" si="3"/>
        <v>-2.4454673756551415E-2</v>
      </c>
      <c r="N39" s="194">
        <f>PPCL_NG!M39+PPCL_Spot!M39+GT_NG!M39+GT_Spot!M39+Bawana_NG!M39+Bawana_RLNG!M39+Bawana_Spot!M39</f>
        <v>70.150000000000006</v>
      </c>
      <c r="O39" s="194">
        <f>PPCL_NG!T39+PPCL_Spot!T39+GT_NG!T39+GT_Spot!T39+Bawana_NG!T39+Bawana_RLNG!T39+Bawana_Spot!T39</f>
        <v>70.293730255977763</v>
      </c>
      <c r="P39" s="195">
        <f t="shared" si="4"/>
        <v>-0.14373025597775779</v>
      </c>
      <c r="Q39" s="195">
        <f t="shared" si="5"/>
        <v>-0.47999999999995957</v>
      </c>
    </row>
    <row r="40" spans="1:17">
      <c r="A40" s="34" t="s">
        <v>82</v>
      </c>
      <c r="B40" s="194">
        <f>PPCL_NG!I40+PPCL_Spot!I40+GT_NG!I40+GT_Spot!I40+Bawana_NG!I40+Bawana_RLNG!I40+Bawana_Spot!I40</f>
        <v>100.03</v>
      </c>
      <c r="C40" s="194">
        <f>PPCL_NG!P40+PPCL_Spot!P40+GT_NG!P40+GT_Spot!P40+Bawana_NG!P40+Bawana_RLNG!P40+Bawana_Spot!P40</f>
        <v>100.23123293397856</v>
      </c>
      <c r="D40" s="195">
        <f t="shared" si="0"/>
        <v>-0.20123293397855946</v>
      </c>
      <c r="E40" s="194">
        <f>PPCL_NG!J40+PPCL_Spot!J40+GT_NG!J40+GT_Spot!J40+Bawana_NG!J40+Bawana_RLNG!J40+Bawana_Spot!J40</f>
        <v>57.36</v>
      </c>
      <c r="F40" s="194">
        <f>PPCL_NG!Q40+PPCL_Spot!Q40+GT_NG!Q40+GT_Spot!Q40+Bawana_NG!Q40+Bawana_RLNG!Q40+Bawana_Spot!Q40</f>
        <v>57.470350665521849</v>
      </c>
      <c r="G40" s="195">
        <f t="shared" si="1"/>
        <v>-0.11035066552184958</v>
      </c>
      <c r="H40" s="194">
        <f>PPCL_NG!K40+PPCL_Spot!K40+GT_NG!K40+GT_Spot!K40+Bawana_NG!K40+Bawana_RLNG!K40+Bawana_Spot!K40</f>
        <v>5</v>
      </c>
      <c r="I40" s="194">
        <f>PPCL_NG!R40+PPCL_Spot!R40+GT_NG!R40+GT_Spot!R40+Bawana_NG!R40+Bawana_RLNG!R40+Bawana_Spot!R40</f>
        <v>5.0002314707652413</v>
      </c>
      <c r="J40" s="195">
        <f t="shared" si="2"/>
        <v>-2.3147076524132615E-4</v>
      </c>
      <c r="K40" s="194">
        <f>PPCL_NG!L40+PPCL_Spot!L40+GT_NG!L40+GT_Spot!L40+Bawana_NG!L40+Bawana_RLNG!L40+Bawana_Spot!L40</f>
        <v>21.6</v>
      </c>
      <c r="L40" s="194">
        <f>PPCL_NG!S40+PPCL_Spot!S40+GT_NG!S40+GT_Spot!S40+Bawana_NG!S40+Bawana_RLNG!S40+Bawana_Spot!S40</f>
        <v>21.624454673756553</v>
      </c>
      <c r="M40" s="195">
        <f t="shared" si="3"/>
        <v>-2.4454673756551415E-2</v>
      </c>
      <c r="N40" s="194">
        <f>PPCL_NG!M40+PPCL_Spot!M40+GT_NG!M40+GT_Spot!M40+Bawana_NG!M40+Bawana_RLNG!M40+Bawana_Spot!M40</f>
        <v>70.150000000000006</v>
      </c>
      <c r="O40" s="194">
        <f>PPCL_NG!T40+PPCL_Spot!T40+GT_NG!T40+GT_Spot!T40+Bawana_NG!T40+Bawana_RLNG!T40+Bawana_Spot!T40</f>
        <v>70.293730255977763</v>
      </c>
      <c r="P40" s="195">
        <f t="shared" si="4"/>
        <v>-0.14373025597775779</v>
      </c>
      <c r="Q40" s="195">
        <f t="shared" si="5"/>
        <v>-0.47999999999995957</v>
      </c>
    </row>
    <row r="41" spans="1:17">
      <c r="A41" s="34" t="s">
        <v>83</v>
      </c>
      <c r="B41" s="194">
        <f>PPCL_NG!I41+PPCL_Spot!I41+GT_NG!I41+GT_Spot!I41+Bawana_NG!I41+Bawana_RLNG!I41+Bawana_Spot!I41</f>
        <v>100.03</v>
      </c>
      <c r="C41" s="194">
        <f>PPCL_NG!P41+PPCL_Spot!P41+GT_NG!P41+GT_Spot!P41+Bawana_NG!P41+Bawana_RLNG!P41+Bawana_Spot!P41</f>
        <v>100.23123293397856</v>
      </c>
      <c r="D41" s="195">
        <f t="shared" si="0"/>
        <v>-0.20123293397855946</v>
      </c>
      <c r="E41" s="194">
        <f>PPCL_NG!J41+PPCL_Spot!J41+GT_NG!J41+GT_Spot!J41+Bawana_NG!J41+Bawana_RLNG!J41+Bawana_Spot!J41</f>
        <v>57.36</v>
      </c>
      <c r="F41" s="194">
        <f>PPCL_NG!Q41+PPCL_Spot!Q41+GT_NG!Q41+GT_Spot!Q41+Bawana_NG!Q41+Bawana_RLNG!Q41+Bawana_Spot!Q41</f>
        <v>57.470350665521849</v>
      </c>
      <c r="G41" s="195">
        <f t="shared" si="1"/>
        <v>-0.11035066552184958</v>
      </c>
      <c r="H41" s="194">
        <f>PPCL_NG!K41+PPCL_Spot!K41+GT_NG!K41+GT_Spot!K41+Bawana_NG!K41+Bawana_RLNG!K41+Bawana_Spot!K41</f>
        <v>5</v>
      </c>
      <c r="I41" s="194">
        <f>PPCL_NG!R41+PPCL_Spot!R41+GT_NG!R41+GT_Spot!R41+Bawana_NG!R41+Bawana_RLNG!R41+Bawana_Spot!R41</f>
        <v>5.0002314707652413</v>
      </c>
      <c r="J41" s="195">
        <f t="shared" si="2"/>
        <v>-2.3147076524132615E-4</v>
      </c>
      <c r="K41" s="194">
        <f>PPCL_NG!L41+PPCL_Spot!L41+GT_NG!L41+GT_Spot!L41+Bawana_NG!L41+Bawana_RLNG!L41+Bawana_Spot!L41</f>
        <v>21.6</v>
      </c>
      <c r="L41" s="194">
        <f>PPCL_NG!S41+PPCL_Spot!S41+GT_NG!S41+GT_Spot!S41+Bawana_NG!S41+Bawana_RLNG!S41+Bawana_Spot!S41</f>
        <v>21.624454673756553</v>
      </c>
      <c r="M41" s="195">
        <f t="shared" si="3"/>
        <v>-2.4454673756551415E-2</v>
      </c>
      <c r="N41" s="194">
        <f>PPCL_NG!M41+PPCL_Spot!M41+GT_NG!M41+GT_Spot!M41+Bawana_NG!M41+Bawana_RLNG!M41+Bawana_Spot!M41</f>
        <v>70.150000000000006</v>
      </c>
      <c r="O41" s="194">
        <f>PPCL_NG!T41+PPCL_Spot!T41+GT_NG!T41+GT_Spot!T41+Bawana_NG!T41+Bawana_RLNG!T41+Bawana_Spot!T41</f>
        <v>70.293730255977763</v>
      </c>
      <c r="P41" s="195">
        <f t="shared" si="4"/>
        <v>-0.14373025597775779</v>
      </c>
      <c r="Q41" s="195">
        <f t="shared" si="5"/>
        <v>-0.47999999999995957</v>
      </c>
    </row>
    <row r="42" spans="1:17">
      <c r="A42" s="34" t="s">
        <v>84</v>
      </c>
      <c r="B42" s="194">
        <f>PPCL_NG!I42+PPCL_Spot!I42+GT_NG!I42+GT_Spot!I42+Bawana_NG!I42+Bawana_RLNG!I42+Bawana_Spot!I42</f>
        <v>100.03</v>
      </c>
      <c r="C42" s="194">
        <f>PPCL_NG!P42+PPCL_Spot!P42+GT_NG!P42+GT_Spot!P42+Bawana_NG!P42+Bawana_RLNG!P42+Bawana_Spot!P42</f>
        <v>100.23123293397856</v>
      </c>
      <c r="D42" s="195">
        <f t="shared" si="0"/>
        <v>-0.20123293397855946</v>
      </c>
      <c r="E42" s="194">
        <f>PPCL_NG!J42+PPCL_Spot!J42+GT_NG!J42+GT_Spot!J42+Bawana_NG!J42+Bawana_RLNG!J42+Bawana_Spot!J42</f>
        <v>57.36</v>
      </c>
      <c r="F42" s="194">
        <f>PPCL_NG!Q42+PPCL_Spot!Q42+GT_NG!Q42+GT_Spot!Q42+Bawana_NG!Q42+Bawana_RLNG!Q42+Bawana_Spot!Q42</f>
        <v>57.470350665521849</v>
      </c>
      <c r="G42" s="195">
        <f t="shared" si="1"/>
        <v>-0.11035066552184958</v>
      </c>
      <c r="H42" s="194">
        <f>PPCL_NG!K42+PPCL_Spot!K42+GT_NG!K42+GT_Spot!K42+Bawana_NG!K42+Bawana_RLNG!K42+Bawana_Spot!K42</f>
        <v>5</v>
      </c>
      <c r="I42" s="194">
        <f>PPCL_NG!R42+PPCL_Spot!R42+GT_NG!R42+GT_Spot!R42+Bawana_NG!R42+Bawana_RLNG!R42+Bawana_Spot!R42</f>
        <v>5.0002314707652413</v>
      </c>
      <c r="J42" s="195">
        <f t="shared" si="2"/>
        <v>-2.3147076524132615E-4</v>
      </c>
      <c r="K42" s="194">
        <f>PPCL_NG!L42+PPCL_Spot!L42+GT_NG!L42+GT_Spot!L42+Bawana_NG!L42+Bawana_RLNG!L42+Bawana_Spot!L42</f>
        <v>21.6</v>
      </c>
      <c r="L42" s="194">
        <f>PPCL_NG!S42+PPCL_Spot!S42+GT_NG!S42+GT_Spot!S42+Bawana_NG!S42+Bawana_RLNG!S42+Bawana_Spot!S42</f>
        <v>21.624454673756553</v>
      </c>
      <c r="M42" s="195">
        <f t="shared" si="3"/>
        <v>-2.4454673756551415E-2</v>
      </c>
      <c r="N42" s="194">
        <f>PPCL_NG!M42+PPCL_Spot!M42+GT_NG!M42+GT_Spot!M42+Bawana_NG!M42+Bawana_RLNG!M42+Bawana_Spot!M42</f>
        <v>70.150000000000006</v>
      </c>
      <c r="O42" s="194">
        <f>PPCL_NG!T42+PPCL_Spot!T42+GT_NG!T42+GT_Spot!T42+Bawana_NG!T42+Bawana_RLNG!T42+Bawana_Spot!T42</f>
        <v>70.293730255977763</v>
      </c>
      <c r="P42" s="195">
        <f t="shared" si="4"/>
        <v>-0.14373025597775779</v>
      </c>
      <c r="Q42" s="195">
        <f t="shared" si="5"/>
        <v>-0.47999999999995957</v>
      </c>
    </row>
    <row r="43" spans="1:17">
      <c r="A43" s="34" t="s">
        <v>85</v>
      </c>
      <c r="B43" s="194">
        <f>PPCL_NG!I43+PPCL_Spot!I43+GT_NG!I43+GT_Spot!I43+Bawana_NG!I43+Bawana_RLNG!I43+Bawana_Spot!I43</f>
        <v>100.03</v>
      </c>
      <c r="C43" s="194">
        <f>PPCL_NG!P43+PPCL_Spot!P43+GT_NG!P43+GT_Spot!P43+Bawana_NG!P43+Bawana_RLNG!P43+Bawana_Spot!P43</f>
        <v>100.23123293397856</v>
      </c>
      <c r="D43" s="195">
        <f t="shared" si="0"/>
        <v>-0.20123293397855946</v>
      </c>
      <c r="E43" s="194">
        <f>PPCL_NG!J43+PPCL_Spot!J43+GT_NG!J43+GT_Spot!J43+Bawana_NG!J43+Bawana_RLNG!J43+Bawana_Spot!J43</f>
        <v>57.36</v>
      </c>
      <c r="F43" s="194">
        <f>PPCL_NG!Q43+PPCL_Spot!Q43+GT_NG!Q43+GT_Spot!Q43+Bawana_NG!Q43+Bawana_RLNG!Q43+Bawana_Spot!Q43</f>
        <v>57.470350665521849</v>
      </c>
      <c r="G43" s="195">
        <f t="shared" si="1"/>
        <v>-0.11035066552184958</v>
      </c>
      <c r="H43" s="194">
        <f>PPCL_NG!K43+PPCL_Spot!K43+GT_NG!K43+GT_Spot!K43+Bawana_NG!K43+Bawana_RLNG!K43+Bawana_Spot!K43</f>
        <v>5</v>
      </c>
      <c r="I43" s="194">
        <f>PPCL_NG!R43+PPCL_Spot!R43+GT_NG!R43+GT_Spot!R43+Bawana_NG!R43+Bawana_RLNG!R43+Bawana_Spot!R43</f>
        <v>5.0002314707652413</v>
      </c>
      <c r="J43" s="195">
        <f t="shared" si="2"/>
        <v>-2.3147076524132615E-4</v>
      </c>
      <c r="K43" s="194">
        <f>PPCL_NG!L43+PPCL_Spot!L43+GT_NG!L43+GT_Spot!L43+Bawana_NG!L43+Bawana_RLNG!L43+Bawana_Spot!L43</f>
        <v>21.6</v>
      </c>
      <c r="L43" s="194">
        <f>PPCL_NG!S43+PPCL_Spot!S43+GT_NG!S43+GT_Spot!S43+Bawana_NG!S43+Bawana_RLNG!S43+Bawana_Spot!S43</f>
        <v>21.624454673756553</v>
      </c>
      <c r="M43" s="195">
        <f t="shared" si="3"/>
        <v>-2.4454673756551415E-2</v>
      </c>
      <c r="N43" s="194">
        <f>PPCL_NG!M43+PPCL_Spot!M43+GT_NG!M43+GT_Spot!M43+Bawana_NG!M43+Bawana_RLNG!M43+Bawana_Spot!M43</f>
        <v>70.150000000000006</v>
      </c>
      <c r="O43" s="194">
        <f>PPCL_NG!T43+PPCL_Spot!T43+GT_NG!T43+GT_Spot!T43+Bawana_NG!T43+Bawana_RLNG!T43+Bawana_Spot!T43</f>
        <v>70.293730255977763</v>
      </c>
      <c r="P43" s="195">
        <f t="shared" si="4"/>
        <v>-0.14373025597775779</v>
      </c>
      <c r="Q43" s="195">
        <f t="shared" si="5"/>
        <v>-0.47999999999995957</v>
      </c>
    </row>
    <row r="44" spans="1:17">
      <c r="A44" s="34" t="s">
        <v>86</v>
      </c>
      <c r="B44" s="194">
        <f>PPCL_NG!I44+PPCL_Spot!I44+GT_NG!I44+GT_Spot!I44+Bawana_NG!I44+Bawana_RLNG!I44+Bawana_Spot!I44</f>
        <v>99.61</v>
      </c>
      <c r="C44" s="194">
        <f>PPCL_NG!P44+PPCL_Spot!P44+GT_NG!P44+GT_Spot!P44+Bawana_NG!P44+Bawana_RLNG!P44+Bawana_Spot!P44</f>
        <v>99.811231406891025</v>
      </c>
      <c r="D44" s="195">
        <f t="shared" si="0"/>
        <v>-0.2012314068910257</v>
      </c>
      <c r="E44" s="194">
        <f>PPCL_NG!J44+PPCL_Spot!J44+GT_NG!J44+GT_Spot!J44+Bawana_NG!J44+Bawana_RLNG!J44+Bawana_Spot!J44</f>
        <v>57.13</v>
      </c>
      <c r="F44" s="194">
        <f>PPCL_NG!Q44+PPCL_Spot!Q44+GT_NG!Q44+GT_Spot!Q44+Bawana_NG!Q44+Bawana_RLNG!Q44+Bawana_Spot!Q44</f>
        <v>57.240350698719411</v>
      </c>
      <c r="G44" s="195">
        <f t="shared" si="1"/>
        <v>-0.11035069871940806</v>
      </c>
      <c r="H44" s="194">
        <f>PPCL_NG!K44+PPCL_Spot!K44+GT_NG!K44+GT_Spot!K44+Bawana_NG!K44+Bawana_RLNG!K44+Bawana_Spot!K44</f>
        <v>5</v>
      </c>
      <c r="I44" s="194">
        <f>PPCL_NG!R44+PPCL_Spot!R44+GT_NG!R44+GT_Spot!R44+Bawana_NG!R44+Bawana_RLNG!R44+Bawana_Spot!R44</f>
        <v>5.0002314707652413</v>
      </c>
      <c r="J44" s="195">
        <f t="shared" si="2"/>
        <v>-2.3147076524132615E-4</v>
      </c>
      <c r="K44" s="194">
        <f>PPCL_NG!L44+PPCL_Spot!L44+GT_NG!L44+GT_Spot!L44+Bawana_NG!L44+Bawana_RLNG!L44+Bawana_Spot!L44</f>
        <v>21.55</v>
      </c>
      <c r="L44" s="194">
        <f>PPCL_NG!S44+PPCL_Spot!S44+GT_NG!S44+GT_Spot!S44+Bawana_NG!S44+Bawana_RLNG!S44+Bawana_Spot!S44</f>
        <v>21.574455835670989</v>
      </c>
      <c r="M44" s="195">
        <f t="shared" si="3"/>
        <v>-2.445583567098808E-2</v>
      </c>
      <c r="N44" s="194">
        <f>PPCL_NG!M44+PPCL_Spot!M44+GT_NG!M44+GT_Spot!M44+Bawana_NG!M44+Bawana_RLNG!M44+Bawana_Spot!M44</f>
        <v>69.849999999999994</v>
      </c>
      <c r="O44" s="194">
        <f>PPCL_NG!T44+PPCL_Spot!T44+GT_NG!T44+GT_Spot!T44+Bawana_NG!T44+Bawana_RLNG!T44+Bawana_Spot!T44</f>
        <v>69.993730587953308</v>
      </c>
      <c r="P44" s="195">
        <f t="shared" si="4"/>
        <v>-0.14373058795331417</v>
      </c>
      <c r="Q44" s="195">
        <f t="shared" si="5"/>
        <v>-0.47999999999997733</v>
      </c>
    </row>
    <row r="45" spans="1:17">
      <c r="A45" s="34" t="s">
        <v>87</v>
      </c>
      <c r="B45" s="194">
        <f>PPCL_NG!I45+PPCL_Spot!I45+GT_NG!I45+GT_Spot!I45+Bawana_NG!I45+Bawana_RLNG!I45+Bawana_Spot!I45</f>
        <v>99.61</v>
      </c>
      <c r="C45" s="194">
        <f>PPCL_NG!P45+PPCL_Spot!P45+GT_NG!P45+GT_Spot!P45+Bawana_NG!P45+Bawana_RLNG!P45+Bawana_Spot!P45</f>
        <v>99.811231406891025</v>
      </c>
      <c r="D45" s="195">
        <f t="shared" si="0"/>
        <v>-0.2012314068910257</v>
      </c>
      <c r="E45" s="194">
        <f>PPCL_NG!J45+PPCL_Spot!J45+GT_NG!J45+GT_Spot!J45+Bawana_NG!J45+Bawana_RLNG!J45+Bawana_Spot!J45</f>
        <v>57.13</v>
      </c>
      <c r="F45" s="194">
        <f>PPCL_NG!Q45+PPCL_Spot!Q45+GT_NG!Q45+GT_Spot!Q45+Bawana_NG!Q45+Bawana_RLNG!Q45+Bawana_Spot!Q45</f>
        <v>57.240350698719411</v>
      </c>
      <c r="G45" s="195">
        <f t="shared" si="1"/>
        <v>-0.11035069871940806</v>
      </c>
      <c r="H45" s="194">
        <f>PPCL_NG!K45+PPCL_Spot!K45+GT_NG!K45+GT_Spot!K45+Bawana_NG!K45+Bawana_RLNG!K45+Bawana_Spot!K45</f>
        <v>5</v>
      </c>
      <c r="I45" s="194">
        <f>PPCL_NG!R45+PPCL_Spot!R45+GT_NG!R45+GT_Spot!R45+Bawana_NG!R45+Bawana_RLNG!R45+Bawana_Spot!R45</f>
        <v>5.0002314707652413</v>
      </c>
      <c r="J45" s="195">
        <f t="shared" si="2"/>
        <v>-2.3147076524132615E-4</v>
      </c>
      <c r="K45" s="194">
        <f>PPCL_NG!L45+PPCL_Spot!L45+GT_NG!L45+GT_Spot!L45+Bawana_NG!L45+Bawana_RLNG!L45+Bawana_Spot!L45</f>
        <v>21.55</v>
      </c>
      <c r="L45" s="194">
        <f>PPCL_NG!S45+PPCL_Spot!S45+GT_NG!S45+GT_Spot!S45+Bawana_NG!S45+Bawana_RLNG!S45+Bawana_Spot!S45</f>
        <v>21.574455835670989</v>
      </c>
      <c r="M45" s="195">
        <f t="shared" si="3"/>
        <v>-2.445583567098808E-2</v>
      </c>
      <c r="N45" s="194">
        <f>PPCL_NG!M45+PPCL_Spot!M45+GT_NG!M45+GT_Spot!M45+Bawana_NG!M45+Bawana_RLNG!M45+Bawana_Spot!M45</f>
        <v>69.849999999999994</v>
      </c>
      <c r="O45" s="194">
        <f>PPCL_NG!T45+PPCL_Spot!T45+GT_NG!T45+GT_Spot!T45+Bawana_NG!T45+Bawana_RLNG!T45+Bawana_Spot!T45</f>
        <v>69.993730587953308</v>
      </c>
      <c r="P45" s="195">
        <f t="shared" si="4"/>
        <v>-0.14373058795331417</v>
      </c>
      <c r="Q45" s="195">
        <f t="shared" si="5"/>
        <v>-0.47999999999997733</v>
      </c>
    </row>
    <row r="46" spans="1:17">
      <c r="A46" s="34" t="s">
        <v>88</v>
      </c>
      <c r="B46" s="194">
        <f>PPCL_NG!I46+PPCL_Spot!I46+GT_NG!I46+GT_Spot!I46+Bawana_NG!I46+Bawana_RLNG!I46+Bawana_Spot!I46</f>
        <v>99.61</v>
      </c>
      <c r="C46" s="194">
        <f>PPCL_NG!P46+PPCL_Spot!P46+GT_NG!P46+GT_Spot!P46+Bawana_NG!P46+Bawana_RLNG!P46+Bawana_Spot!P46</f>
        <v>99.811231406891025</v>
      </c>
      <c r="D46" s="195">
        <f t="shared" si="0"/>
        <v>-0.2012314068910257</v>
      </c>
      <c r="E46" s="194">
        <f>PPCL_NG!J46+PPCL_Spot!J46+GT_NG!J46+GT_Spot!J46+Bawana_NG!J46+Bawana_RLNG!J46+Bawana_Spot!J46</f>
        <v>57.13</v>
      </c>
      <c r="F46" s="194">
        <f>PPCL_NG!Q46+PPCL_Spot!Q46+GT_NG!Q46+GT_Spot!Q46+Bawana_NG!Q46+Bawana_RLNG!Q46+Bawana_Spot!Q46</f>
        <v>57.240350698719411</v>
      </c>
      <c r="G46" s="195">
        <f t="shared" si="1"/>
        <v>-0.11035069871940806</v>
      </c>
      <c r="H46" s="194">
        <f>PPCL_NG!K46+PPCL_Spot!K46+GT_NG!K46+GT_Spot!K46+Bawana_NG!K46+Bawana_RLNG!K46+Bawana_Spot!K46</f>
        <v>5</v>
      </c>
      <c r="I46" s="194">
        <f>PPCL_NG!R46+PPCL_Spot!R46+GT_NG!R46+GT_Spot!R46+Bawana_NG!R46+Bawana_RLNG!R46+Bawana_Spot!R46</f>
        <v>5.0002314707652413</v>
      </c>
      <c r="J46" s="195">
        <f t="shared" si="2"/>
        <v>-2.3147076524132615E-4</v>
      </c>
      <c r="K46" s="194">
        <f>PPCL_NG!L46+PPCL_Spot!L46+GT_NG!L46+GT_Spot!L46+Bawana_NG!L46+Bawana_RLNG!L46+Bawana_Spot!L46</f>
        <v>21.55</v>
      </c>
      <c r="L46" s="194">
        <f>PPCL_NG!S46+PPCL_Spot!S46+GT_NG!S46+GT_Spot!S46+Bawana_NG!S46+Bawana_RLNG!S46+Bawana_Spot!S46</f>
        <v>21.574455835670989</v>
      </c>
      <c r="M46" s="195">
        <f t="shared" si="3"/>
        <v>-2.445583567098808E-2</v>
      </c>
      <c r="N46" s="194">
        <f>PPCL_NG!M46+PPCL_Spot!M46+GT_NG!M46+GT_Spot!M46+Bawana_NG!M46+Bawana_RLNG!M46+Bawana_Spot!M46</f>
        <v>69.849999999999994</v>
      </c>
      <c r="O46" s="194">
        <f>PPCL_NG!T46+PPCL_Spot!T46+GT_NG!T46+GT_Spot!T46+Bawana_NG!T46+Bawana_RLNG!T46+Bawana_Spot!T46</f>
        <v>69.993730587953308</v>
      </c>
      <c r="P46" s="195">
        <f t="shared" si="4"/>
        <v>-0.14373058795331417</v>
      </c>
      <c r="Q46" s="195">
        <f t="shared" si="5"/>
        <v>-0.47999999999997733</v>
      </c>
    </row>
    <row r="47" spans="1:17">
      <c r="A47" s="34" t="s">
        <v>89</v>
      </c>
      <c r="B47" s="194">
        <f>PPCL_NG!I47+PPCL_Spot!I47+GT_NG!I47+GT_Spot!I47+Bawana_NG!I47+Bawana_RLNG!I47+Bawana_Spot!I47</f>
        <v>99.61</v>
      </c>
      <c r="C47" s="194">
        <f>PPCL_NG!P47+PPCL_Spot!P47+GT_NG!P47+GT_Spot!P47+Bawana_NG!P47+Bawana_RLNG!P47+Bawana_Spot!P47</f>
        <v>99.811231406891025</v>
      </c>
      <c r="D47" s="195">
        <f t="shared" si="0"/>
        <v>-0.2012314068910257</v>
      </c>
      <c r="E47" s="194">
        <f>PPCL_NG!J47+PPCL_Spot!J47+GT_NG!J47+GT_Spot!J47+Bawana_NG!J47+Bawana_RLNG!J47+Bawana_Spot!J47</f>
        <v>57.13</v>
      </c>
      <c r="F47" s="194">
        <f>PPCL_NG!Q47+PPCL_Spot!Q47+GT_NG!Q47+GT_Spot!Q47+Bawana_NG!Q47+Bawana_RLNG!Q47+Bawana_Spot!Q47</f>
        <v>57.240350698719411</v>
      </c>
      <c r="G47" s="195">
        <f t="shared" si="1"/>
        <v>-0.11035069871940806</v>
      </c>
      <c r="H47" s="194">
        <f>PPCL_NG!K47+PPCL_Spot!K47+GT_NG!K47+GT_Spot!K47+Bawana_NG!K47+Bawana_RLNG!K47+Bawana_Spot!K47</f>
        <v>5</v>
      </c>
      <c r="I47" s="194">
        <f>PPCL_NG!R47+PPCL_Spot!R47+GT_NG!R47+GT_Spot!R47+Bawana_NG!R47+Bawana_RLNG!R47+Bawana_Spot!R47</f>
        <v>5.0002314707652413</v>
      </c>
      <c r="J47" s="195">
        <f t="shared" si="2"/>
        <v>-2.3147076524132615E-4</v>
      </c>
      <c r="K47" s="194">
        <f>PPCL_NG!L47+PPCL_Spot!L47+GT_NG!L47+GT_Spot!L47+Bawana_NG!L47+Bawana_RLNG!L47+Bawana_Spot!L47</f>
        <v>21.55</v>
      </c>
      <c r="L47" s="194">
        <f>PPCL_NG!S47+PPCL_Spot!S47+GT_NG!S47+GT_Spot!S47+Bawana_NG!S47+Bawana_RLNG!S47+Bawana_Spot!S47</f>
        <v>21.574455835670989</v>
      </c>
      <c r="M47" s="195">
        <f t="shared" si="3"/>
        <v>-2.445583567098808E-2</v>
      </c>
      <c r="N47" s="194">
        <f>PPCL_NG!M47+PPCL_Spot!M47+GT_NG!M47+GT_Spot!M47+Bawana_NG!M47+Bawana_RLNG!M47+Bawana_Spot!M47</f>
        <v>69.849999999999994</v>
      </c>
      <c r="O47" s="194">
        <f>PPCL_NG!T47+PPCL_Spot!T47+GT_NG!T47+GT_Spot!T47+Bawana_NG!T47+Bawana_RLNG!T47+Bawana_Spot!T47</f>
        <v>69.993730587953308</v>
      </c>
      <c r="P47" s="195">
        <f t="shared" si="4"/>
        <v>-0.14373058795331417</v>
      </c>
      <c r="Q47" s="195">
        <f t="shared" si="5"/>
        <v>-0.47999999999997733</v>
      </c>
    </row>
    <row r="48" spans="1:17">
      <c r="A48" s="34" t="s">
        <v>90</v>
      </c>
      <c r="B48" s="194">
        <f>PPCL_NG!I48+PPCL_Spot!I48+GT_NG!I48+GT_Spot!I48+Bawana_NG!I48+Bawana_RLNG!I48+Bawana_Spot!I48</f>
        <v>99.61</v>
      </c>
      <c r="C48" s="194">
        <f>PPCL_NG!P48+PPCL_Spot!P48+GT_NG!P48+GT_Spot!P48+Bawana_NG!P48+Bawana_RLNG!P48+Bawana_Spot!P48</f>
        <v>99.811231406891025</v>
      </c>
      <c r="D48" s="195">
        <f t="shared" si="0"/>
        <v>-0.2012314068910257</v>
      </c>
      <c r="E48" s="194">
        <f>PPCL_NG!J48+PPCL_Spot!J48+GT_NG!J48+GT_Spot!J48+Bawana_NG!J48+Bawana_RLNG!J48+Bawana_Spot!J48</f>
        <v>57.13</v>
      </c>
      <c r="F48" s="194">
        <f>PPCL_NG!Q48+PPCL_Spot!Q48+GT_NG!Q48+GT_Spot!Q48+Bawana_NG!Q48+Bawana_RLNG!Q48+Bawana_Spot!Q48</f>
        <v>57.240350698719411</v>
      </c>
      <c r="G48" s="195">
        <f t="shared" si="1"/>
        <v>-0.11035069871940806</v>
      </c>
      <c r="H48" s="194">
        <f>PPCL_NG!K48+PPCL_Spot!K48+GT_NG!K48+GT_Spot!K48+Bawana_NG!K48+Bawana_RLNG!K48+Bawana_Spot!K48</f>
        <v>5</v>
      </c>
      <c r="I48" s="194">
        <f>PPCL_NG!R48+PPCL_Spot!R48+GT_NG!R48+GT_Spot!R48+Bawana_NG!R48+Bawana_RLNG!R48+Bawana_Spot!R48</f>
        <v>5.0002314707652413</v>
      </c>
      <c r="J48" s="195">
        <f t="shared" si="2"/>
        <v>-2.3147076524132615E-4</v>
      </c>
      <c r="K48" s="194">
        <f>PPCL_NG!L48+PPCL_Spot!L48+GT_NG!L48+GT_Spot!L48+Bawana_NG!L48+Bawana_RLNG!L48+Bawana_Spot!L48</f>
        <v>21.55</v>
      </c>
      <c r="L48" s="194">
        <f>PPCL_NG!S48+PPCL_Spot!S48+GT_NG!S48+GT_Spot!S48+Bawana_NG!S48+Bawana_RLNG!S48+Bawana_Spot!S48</f>
        <v>21.574455835670989</v>
      </c>
      <c r="M48" s="195">
        <f t="shared" si="3"/>
        <v>-2.445583567098808E-2</v>
      </c>
      <c r="N48" s="194">
        <f>PPCL_NG!M48+PPCL_Spot!M48+GT_NG!M48+GT_Spot!M48+Bawana_NG!M48+Bawana_RLNG!M48+Bawana_Spot!M48</f>
        <v>69.849999999999994</v>
      </c>
      <c r="O48" s="194">
        <f>PPCL_NG!T48+PPCL_Spot!T48+GT_NG!T48+GT_Spot!T48+Bawana_NG!T48+Bawana_RLNG!T48+Bawana_Spot!T48</f>
        <v>69.993730587953308</v>
      </c>
      <c r="P48" s="195">
        <f t="shared" si="4"/>
        <v>-0.14373058795331417</v>
      </c>
      <c r="Q48" s="195">
        <f t="shared" si="5"/>
        <v>-0.47999999999997733</v>
      </c>
    </row>
    <row r="49" spans="1:17">
      <c r="A49" s="34" t="s">
        <v>91</v>
      </c>
      <c r="B49" s="194">
        <f>PPCL_NG!I49+PPCL_Spot!I49+GT_NG!I49+GT_Spot!I49+Bawana_NG!I49+Bawana_RLNG!I49+Bawana_Spot!I49</f>
        <v>99.61</v>
      </c>
      <c r="C49" s="194">
        <f>PPCL_NG!P49+PPCL_Spot!P49+GT_NG!P49+GT_Spot!P49+Bawana_NG!P49+Bawana_RLNG!P49+Bawana_Spot!P49</f>
        <v>99.811231406891025</v>
      </c>
      <c r="D49" s="195">
        <f t="shared" si="0"/>
        <v>-0.2012314068910257</v>
      </c>
      <c r="E49" s="194">
        <f>PPCL_NG!J49+PPCL_Spot!J49+GT_NG!J49+GT_Spot!J49+Bawana_NG!J49+Bawana_RLNG!J49+Bawana_Spot!J49</f>
        <v>57.13</v>
      </c>
      <c r="F49" s="194">
        <f>PPCL_NG!Q49+PPCL_Spot!Q49+GT_NG!Q49+GT_Spot!Q49+Bawana_NG!Q49+Bawana_RLNG!Q49+Bawana_Spot!Q49</f>
        <v>57.240350698719411</v>
      </c>
      <c r="G49" s="195">
        <f t="shared" si="1"/>
        <v>-0.11035069871940806</v>
      </c>
      <c r="H49" s="194">
        <f>PPCL_NG!K49+PPCL_Spot!K49+GT_NG!K49+GT_Spot!K49+Bawana_NG!K49+Bawana_RLNG!K49+Bawana_Spot!K49</f>
        <v>5</v>
      </c>
      <c r="I49" s="194">
        <f>PPCL_NG!R49+PPCL_Spot!R49+GT_NG!R49+GT_Spot!R49+Bawana_NG!R49+Bawana_RLNG!R49+Bawana_Spot!R49</f>
        <v>5.0002314707652413</v>
      </c>
      <c r="J49" s="195">
        <f t="shared" si="2"/>
        <v>-2.3147076524132615E-4</v>
      </c>
      <c r="K49" s="194">
        <f>PPCL_NG!L49+PPCL_Spot!L49+GT_NG!L49+GT_Spot!L49+Bawana_NG!L49+Bawana_RLNG!L49+Bawana_Spot!L49</f>
        <v>21.55</v>
      </c>
      <c r="L49" s="194">
        <f>PPCL_NG!S49+PPCL_Spot!S49+GT_NG!S49+GT_Spot!S49+Bawana_NG!S49+Bawana_RLNG!S49+Bawana_Spot!S49</f>
        <v>21.574455835670989</v>
      </c>
      <c r="M49" s="195">
        <f t="shared" si="3"/>
        <v>-2.445583567098808E-2</v>
      </c>
      <c r="N49" s="194">
        <f>PPCL_NG!M49+PPCL_Spot!M49+GT_NG!M49+GT_Spot!M49+Bawana_NG!M49+Bawana_RLNG!M49+Bawana_Spot!M49</f>
        <v>69.849999999999994</v>
      </c>
      <c r="O49" s="194">
        <f>PPCL_NG!T49+PPCL_Spot!T49+GT_NG!T49+GT_Spot!T49+Bawana_NG!T49+Bawana_RLNG!T49+Bawana_Spot!T49</f>
        <v>69.993730587953308</v>
      </c>
      <c r="P49" s="195">
        <f t="shared" si="4"/>
        <v>-0.14373058795331417</v>
      </c>
      <c r="Q49" s="195">
        <f t="shared" si="5"/>
        <v>-0.47999999999997733</v>
      </c>
    </row>
    <row r="50" spans="1:17">
      <c r="A50" s="34" t="s">
        <v>92</v>
      </c>
      <c r="B50" s="194">
        <f>PPCL_NG!I50+PPCL_Spot!I50+GT_NG!I50+GT_Spot!I50+Bawana_NG!I50+Bawana_RLNG!I50+Bawana_Spot!I50</f>
        <v>99.61</v>
      </c>
      <c r="C50" s="194">
        <f>PPCL_NG!P50+PPCL_Spot!P50+GT_NG!P50+GT_Spot!P50+Bawana_NG!P50+Bawana_RLNG!P50+Bawana_Spot!P50</f>
        <v>99.811231406891025</v>
      </c>
      <c r="D50" s="195">
        <f t="shared" si="0"/>
        <v>-0.2012314068910257</v>
      </c>
      <c r="E50" s="194">
        <f>PPCL_NG!J50+PPCL_Spot!J50+GT_NG!J50+GT_Spot!J50+Bawana_NG!J50+Bawana_RLNG!J50+Bawana_Spot!J50</f>
        <v>57.13</v>
      </c>
      <c r="F50" s="194">
        <f>PPCL_NG!Q50+PPCL_Spot!Q50+GT_NG!Q50+GT_Spot!Q50+Bawana_NG!Q50+Bawana_RLNG!Q50+Bawana_Spot!Q50</f>
        <v>57.240350698719411</v>
      </c>
      <c r="G50" s="195">
        <f t="shared" si="1"/>
        <v>-0.11035069871940806</v>
      </c>
      <c r="H50" s="194">
        <f>PPCL_NG!K50+PPCL_Spot!K50+GT_NG!K50+GT_Spot!K50+Bawana_NG!K50+Bawana_RLNG!K50+Bawana_Spot!K50</f>
        <v>5</v>
      </c>
      <c r="I50" s="194">
        <f>PPCL_NG!R50+PPCL_Spot!R50+GT_NG!R50+GT_Spot!R50+Bawana_NG!R50+Bawana_RLNG!R50+Bawana_Spot!R50</f>
        <v>5.0002314707652413</v>
      </c>
      <c r="J50" s="195">
        <f t="shared" si="2"/>
        <v>-2.3147076524132615E-4</v>
      </c>
      <c r="K50" s="194">
        <f>PPCL_NG!L50+PPCL_Spot!L50+GT_NG!L50+GT_Spot!L50+Bawana_NG!L50+Bawana_RLNG!L50+Bawana_Spot!L50</f>
        <v>21.55</v>
      </c>
      <c r="L50" s="194">
        <f>PPCL_NG!S50+PPCL_Spot!S50+GT_NG!S50+GT_Spot!S50+Bawana_NG!S50+Bawana_RLNG!S50+Bawana_Spot!S50</f>
        <v>21.574455835670989</v>
      </c>
      <c r="M50" s="195">
        <f t="shared" si="3"/>
        <v>-2.445583567098808E-2</v>
      </c>
      <c r="N50" s="194">
        <f>PPCL_NG!M50+PPCL_Spot!M50+GT_NG!M50+GT_Spot!M50+Bawana_NG!M50+Bawana_RLNG!M50+Bawana_Spot!M50</f>
        <v>69.849999999999994</v>
      </c>
      <c r="O50" s="194">
        <f>PPCL_NG!T50+PPCL_Spot!T50+GT_NG!T50+GT_Spot!T50+Bawana_NG!T50+Bawana_RLNG!T50+Bawana_Spot!T50</f>
        <v>69.993730587953308</v>
      </c>
      <c r="P50" s="195">
        <f t="shared" si="4"/>
        <v>-0.14373058795331417</v>
      </c>
      <c r="Q50" s="195">
        <f t="shared" si="5"/>
        <v>-0.47999999999997733</v>
      </c>
    </row>
    <row r="51" spans="1:17">
      <c r="A51" s="34" t="s">
        <v>93</v>
      </c>
      <c r="B51" s="194">
        <f>PPCL_NG!I51+PPCL_Spot!I51+GT_NG!I51+GT_Spot!I51+Bawana_NG!I51+Bawana_RLNG!I51+Bawana_Spot!I51</f>
        <v>99.61</v>
      </c>
      <c r="C51" s="194">
        <f>PPCL_NG!P51+PPCL_Spot!P51+GT_NG!P51+GT_Spot!P51+Bawana_NG!P51+Bawana_RLNG!P51+Bawana_Spot!P51</f>
        <v>99.811231406891025</v>
      </c>
      <c r="D51" s="195">
        <f t="shared" si="0"/>
        <v>-0.2012314068910257</v>
      </c>
      <c r="E51" s="194">
        <f>PPCL_NG!J51+PPCL_Spot!J51+GT_NG!J51+GT_Spot!J51+Bawana_NG!J51+Bawana_RLNG!J51+Bawana_Spot!J51</f>
        <v>57.13</v>
      </c>
      <c r="F51" s="194">
        <f>PPCL_NG!Q51+PPCL_Spot!Q51+GT_NG!Q51+GT_Spot!Q51+Bawana_NG!Q51+Bawana_RLNG!Q51+Bawana_Spot!Q51</f>
        <v>57.240350698719411</v>
      </c>
      <c r="G51" s="195">
        <f t="shared" si="1"/>
        <v>-0.11035069871940806</v>
      </c>
      <c r="H51" s="194">
        <f>PPCL_NG!K51+PPCL_Spot!K51+GT_NG!K51+GT_Spot!K51+Bawana_NG!K51+Bawana_RLNG!K51+Bawana_Spot!K51</f>
        <v>5</v>
      </c>
      <c r="I51" s="194">
        <f>PPCL_NG!R51+PPCL_Spot!R51+GT_NG!R51+GT_Spot!R51+Bawana_NG!R51+Bawana_RLNG!R51+Bawana_Spot!R51</f>
        <v>5.0002314707652413</v>
      </c>
      <c r="J51" s="195">
        <f t="shared" si="2"/>
        <v>-2.3147076524132615E-4</v>
      </c>
      <c r="K51" s="194">
        <f>PPCL_NG!L51+PPCL_Spot!L51+GT_NG!L51+GT_Spot!L51+Bawana_NG!L51+Bawana_RLNG!L51+Bawana_Spot!L51</f>
        <v>21.55</v>
      </c>
      <c r="L51" s="194">
        <f>PPCL_NG!S51+PPCL_Spot!S51+GT_NG!S51+GT_Spot!S51+Bawana_NG!S51+Bawana_RLNG!S51+Bawana_Spot!S51</f>
        <v>21.574455835670989</v>
      </c>
      <c r="M51" s="195">
        <f t="shared" si="3"/>
        <v>-2.445583567098808E-2</v>
      </c>
      <c r="N51" s="194">
        <f>PPCL_NG!M51+PPCL_Spot!M51+GT_NG!M51+GT_Spot!M51+Bawana_NG!M51+Bawana_RLNG!M51+Bawana_Spot!M51</f>
        <v>69.849999999999994</v>
      </c>
      <c r="O51" s="194">
        <f>PPCL_NG!T51+PPCL_Spot!T51+GT_NG!T51+GT_Spot!T51+Bawana_NG!T51+Bawana_RLNG!T51+Bawana_Spot!T51</f>
        <v>69.993730587953308</v>
      </c>
      <c r="P51" s="195">
        <f t="shared" si="4"/>
        <v>-0.14373058795331417</v>
      </c>
      <c r="Q51" s="195">
        <f t="shared" si="5"/>
        <v>-0.47999999999997733</v>
      </c>
    </row>
    <row r="52" spans="1:17">
      <c r="A52" s="34" t="s">
        <v>94</v>
      </c>
      <c r="B52" s="194">
        <f>PPCL_NG!I52+PPCL_Spot!I52+GT_NG!I52+GT_Spot!I52+Bawana_NG!I52+Bawana_RLNG!I52+Bawana_Spot!I52</f>
        <v>99.61</v>
      </c>
      <c r="C52" s="194">
        <f>PPCL_NG!P52+PPCL_Spot!P52+GT_NG!P52+GT_Spot!P52+Bawana_NG!P52+Bawana_RLNG!P52+Bawana_Spot!P52</f>
        <v>99.811231406891025</v>
      </c>
      <c r="D52" s="195">
        <f t="shared" si="0"/>
        <v>-0.2012314068910257</v>
      </c>
      <c r="E52" s="194">
        <f>PPCL_NG!J52+PPCL_Spot!J52+GT_NG!J52+GT_Spot!J52+Bawana_NG!J52+Bawana_RLNG!J52+Bawana_Spot!J52</f>
        <v>57.13</v>
      </c>
      <c r="F52" s="194">
        <f>PPCL_NG!Q52+PPCL_Spot!Q52+GT_NG!Q52+GT_Spot!Q52+Bawana_NG!Q52+Bawana_RLNG!Q52+Bawana_Spot!Q52</f>
        <v>57.240350698719411</v>
      </c>
      <c r="G52" s="195">
        <f t="shared" si="1"/>
        <v>-0.11035069871940806</v>
      </c>
      <c r="H52" s="194">
        <f>PPCL_NG!K52+PPCL_Spot!K52+GT_NG!K52+GT_Spot!K52+Bawana_NG!K52+Bawana_RLNG!K52+Bawana_Spot!K52</f>
        <v>5</v>
      </c>
      <c r="I52" s="194">
        <f>PPCL_NG!R52+PPCL_Spot!R52+GT_NG!R52+GT_Spot!R52+Bawana_NG!R52+Bawana_RLNG!R52+Bawana_Spot!R52</f>
        <v>5.0002314707652413</v>
      </c>
      <c r="J52" s="195">
        <f t="shared" si="2"/>
        <v>-2.3147076524132615E-4</v>
      </c>
      <c r="K52" s="194">
        <f>PPCL_NG!L52+PPCL_Spot!L52+GT_NG!L52+GT_Spot!L52+Bawana_NG!L52+Bawana_RLNG!L52+Bawana_Spot!L52</f>
        <v>21.55</v>
      </c>
      <c r="L52" s="194">
        <f>PPCL_NG!S52+PPCL_Spot!S52+GT_NG!S52+GT_Spot!S52+Bawana_NG!S52+Bawana_RLNG!S52+Bawana_Spot!S52</f>
        <v>21.574455835670989</v>
      </c>
      <c r="M52" s="195">
        <f t="shared" si="3"/>
        <v>-2.445583567098808E-2</v>
      </c>
      <c r="N52" s="194">
        <f>PPCL_NG!M52+PPCL_Spot!M52+GT_NG!M52+GT_Spot!M52+Bawana_NG!M52+Bawana_RLNG!M52+Bawana_Spot!M52</f>
        <v>69.849999999999994</v>
      </c>
      <c r="O52" s="194">
        <f>PPCL_NG!T52+PPCL_Spot!T52+GT_NG!T52+GT_Spot!T52+Bawana_NG!T52+Bawana_RLNG!T52+Bawana_Spot!T52</f>
        <v>69.993730587953308</v>
      </c>
      <c r="P52" s="195">
        <f t="shared" si="4"/>
        <v>-0.14373058795331417</v>
      </c>
      <c r="Q52" s="195">
        <f t="shared" si="5"/>
        <v>-0.47999999999997733</v>
      </c>
    </row>
    <row r="53" spans="1:17">
      <c r="A53" s="34" t="s">
        <v>95</v>
      </c>
      <c r="B53" s="194">
        <f>PPCL_NG!I53+PPCL_Spot!I53+GT_NG!I53+GT_Spot!I53+Bawana_NG!I53+Bawana_RLNG!I53+Bawana_Spot!I53</f>
        <v>99.61</v>
      </c>
      <c r="C53" s="194">
        <f>PPCL_NG!P53+PPCL_Spot!P53+GT_NG!P53+GT_Spot!P53+Bawana_NG!P53+Bawana_RLNG!P53+Bawana_Spot!P53</f>
        <v>99.811231406891025</v>
      </c>
      <c r="D53" s="195">
        <f t="shared" si="0"/>
        <v>-0.2012314068910257</v>
      </c>
      <c r="E53" s="194">
        <f>PPCL_NG!J53+PPCL_Spot!J53+GT_NG!J53+GT_Spot!J53+Bawana_NG!J53+Bawana_RLNG!J53+Bawana_Spot!J53</f>
        <v>57.13</v>
      </c>
      <c r="F53" s="194">
        <f>PPCL_NG!Q53+PPCL_Spot!Q53+GT_NG!Q53+GT_Spot!Q53+Bawana_NG!Q53+Bawana_RLNG!Q53+Bawana_Spot!Q53</f>
        <v>57.240350698719411</v>
      </c>
      <c r="G53" s="195">
        <f t="shared" si="1"/>
        <v>-0.11035069871940806</v>
      </c>
      <c r="H53" s="194">
        <f>PPCL_NG!K53+PPCL_Spot!K53+GT_NG!K53+GT_Spot!K53+Bawana_NG!K53+Bawana_RLNG!K53+Bawana_Spot!K53</f>
        <v>5</v>
      </c>
      <c r="I53" s="194">
        <f>PPCL_NG!R53+PPCL_Spot!R53+GT_NG!R53+GT_Spot!R53+Bawana_NG!R53+Bawana_RLNG!R53+Bawana_Spot!R53</f>
        <v>5.0002314707652413</v>
      </c>
      <c r="J53" s="195">
        <f t="shared" si="2"/>
        <v>-2.3147076524132615E-4</v>
      </c>
      <c r="K53" s="194">
        <f>PPCL_NG!L53+PPCL_Spot!L53+GT_NG!L53+GT_Spot!L53+Bawana_NG!L53+Bawana_RLNG!L53+Bawana_Spot!L53</f>
        <v>21.55</v>
      </c>
      <c r="L53" s="194">
        <f>PPCL_NG!S53+PPCL_Spot!S53+GT_NG!S53+GT_Spot!S53+Bawana_NG!S53+Bawana_RLNG!S53+Bawana_Spot!S53</f>
        <v>21.574455835670989</v>
      </c>
      <c r="M53" s="195">
        <f t="shared" si="3"/>
        <v>-2.445583567098808E-2</v>
      </c>
      <c r="N53" s="194">
        <f>PPCL_NG!M53+PPCL_Spot!M53+GT_NG!M53+GT_Spot!M53+Bawana_NG!M53+Bawana_RLNG!M53+Bawana_Spot!M53</f>
        <v>69.849999999999994</v>
      </c>
      <c r="O53" s="194">
        <f>PPCL_NG!T53+PPCL_Spot!T53+GT_NG!T53+GT_Spot!T53+Bawana_NG!T53+Bawana_RLNG!T53+Bawana_Spot!T53</f>
        <v>69.993730587953308</v>
      </c>
      <c r="P53" s="195">
        <f t="shared" si="4"/>
        <v>-0.14373058795331417</v>
      </c>
      <c r="Q53" s="195">
        <f t="shared" si="5"/>
        <v>-0.47999999999997733</v>
      </c>
    </row>
    <row r="54" spans="1:17">
      <c r="A54" s="34" t="s">
        <v>96</v>
      </c>
      <c r="B54" s="194">
        <f>PPCL_NG!I54+PPCL_Spot!I54+GT_NG!I54+GT_Spot!I54+Bawana_NG!I54+Bawana_RLNG!I54+Bawana_Spot!I54</f>
        <v>99.61</v>
      </c>
      <c r="C54" s="194">
        <f>PPCL_NG!P54+PPCL_Spot!P54+GT_NG!P54+GT_Spot!P54+Bawana_NG!P54+Bawana_RLNG!P54+Bawana_Spot!P54</f>
        <v>99.811231406891025</v>
      </c>
      <c r="D54" s="195">
        <f t="shared" si="0"/>
        <v>-0.2012314068910257</v>
      </c>
      <c r="E54" s="194">
        <f>PPCL_NG!J54+PPCL_Spot!J54+GT_NG!J54+GT_Spot!J54+Bawana_NG!J54+Bawana_RLNG!J54+Bawana_Spot!J54</f>
        <v>57.13</v>
      </c>
      <c r="F54" s="194">
        <f>PPCL_NG!Q54+PPCL_Spot!Q54+GT_NG!Q54+GT_Spot!Q54+Bawana_NG!Q54+Bawana_RLNG!Q54+Bawana_Spot!Q54</f>
        <v>57.240350698719411</v>
      </c>
      <c r="G54" s="195">
        <f t="shared" si="1"/>
        <v>-0.11035069871940806</v>
      </c>
      <c r="H54" s="194">
        <f>PPCL_NG!K54+PPCL_Spot!K54+GT_NG!K54+GT_Spot!K54+Bawana_NG!K54+Bawana_RLNG!K54+Bawana_Spot!K54</f>
        <v>5</v>
      </c>
      <c r="I54" s="194">
        <f>PPCL_NG!R54+PPCL_Spot!R54+GT_NG!R54+GT_Spot!R54+Bawana_NG!R54+Bawana_RLNG!R54+Bawana_Spot!R54</f>
        <v>5.0002314707652413</v>
      </c>
      <c r="J54" s="195">
        <f t="shared" si="2"/>
        <v>-2.3147076524132615E-4</v>
      </c>
      <c r="K54" s="194">
        <f>PPCL_NG!L54+PPCL_Spot!L54+GT_NG!L54+GT_Spot!L54+Bawana_NG!L54+Bawana_RLNG!L54+Bawana_Spot!L54</f>
        <v>21.55</v>
      </c>
      <c r="L54" s="194">
        <f>PPCL_NG!S54+PPCL_Spot!S54+GT_NG!S54+GT_Spot!S54+Bawana_NG!S54+Bawana_RLNG!S54+Bawana_Spot!S54</f>
        <v>21.574455835670989</v>
      </c>
      <c r="M54" s="195">
        <f t="shared" si="3"/>
        <v>-2.445583567098808E-2</v>
      </c>
      <c r="N54" s="194">
        <f>PPCL_NG!M54+PPCL_Spot!M54+GT_NG!M54+GT_Spot!M54+Bawana_NG!M54+Bawana_RLNG!M54+Bawana_Spot!M54</f>
        <v>69.849999999999994</v>
      </c>
      <c r="O54" s="194">
        <f>PPCL_NG!T54+PPCL_Spot!T54+GT_NG!T54+GT_Spot!T54+Bawana_NG!T54+Bawana_RLNG!T54+Bawana_Spot!T54</f>
        <v>69.993730587953308</v>
      </c>
      <c r="P54" s="195">
        <f t="shared" si="4"/>
        <v>-0.14373058795331417</v>
      </c>
      <c r="Q54" s="195">
        <f t="shared" si="5"/>
        <v>-0.47999999999997733</v>
      </c>
    </row>
    <row r="55" spans="1:17">
      <c r="A55" s="34" t="s">
        <v>97</v>
      </c>
      <c r="B55" s="194">
        <f>PPCL_NG!I55+PPCL_Spot!I55+GT_NG!I55+GT_Spot!I55+Bawana_NG!I55+Bawana_RLNG!I55+Bawana_Spot!I55</f>
        <v>99.61</v>
      </c>
      <c r="C55" s="194">
        <f>PPCL_NG!P55+PPCL_Spot!P55+GT_NG!P55+GT_Spot!P55+Bawana_NG!P55+Bawana_RLNG!P55+Bawana_Spot!P55</f>
        <v>99.811231406891025</v>
      </c>
      <c r="D55" s="195">
        <f t="shared" si="0"/>
        <v>-0.2012314068910257</v>
      </c>
      <c r="E55" s="194">
        <f>PPCL_NG!J55+PPCL_Spot!J55+GT_NG!J55+GT_Spot!J55+Bawana_NG!J55+Bawana_RLNG!J55+Bawana_Spot!J55</f>
        <v>57.13</v>
      </c>
      <c r="F55" s="194">
        <f>PPCL_NG!Q55+PPCL_Spot!Q55+GT_NG!Q55+GT_Spot!Q55+Bawana_NG!Q55+Bawana_RLNG!Q55+Bawana_Spot!Q55</f>
        <v>57.240350698719411</v>
      </c>
      <c r="G55" s="195">
        <f t="shared" si="1"/>
        <v>-0.11035069871940806</v>
      </c>
      <c r="H55" s="194">
        <f>PPCL_NG!K55+PPCL_Spot!K55+GT_NG!K55+GT_Spot!K55+Bawana_NG!K55+Bawana_RLNG!K55+Bawana_Spot!K55</f>
        <v>5</v>
      </c>
      <c r="I55" s="194">
        <f>PPCL_NG!R55+PPCL_Spot!R55+GT_NG!R55+GT_Spot!R55+Bawana_NG!R55+Bawana_RLNG!R55+Bawana_Spot!R55</f>
        <v>5.0002314707652413</v>
      </c>
      <c r="J55" s="195">
        <f t="shared" si="2"/>
        <v>-2.3147076524132615E-4</v>
      </c>
      <c r="K55" s="194">
        <f>PPCL_NG!L55+PPCL_Spot!L55+GT_NG!L55+GT_Spot!L55+Bawana_NG!L55+Bawana_RLNG!L55+Bawana_Spot!L55</f>
        <v>21.55</v>
      </c>
      <c r="L55" s="194">
        <f>PPCL_NG!S55+PPCL_Spot!S55+GT_NG!S55+GT_Spot!S55+Bawana_NG!S55+Bawana_RLNG!S55+Bawana_Spot!S55</f>
        <v>21.574455835670989</v>
      </c>
      <c r="M55" s="195">
        <f t="shared" si="3"/>
        <v>-2.445583567098808E-2</v>
      </c>
      <c r="N55" s="194">
        <f>PPCL_NG!M55+PPCL_Spot!M55+GT_NG!M55+GT_Spot!M55+Bawana_NG!M55+Bawana_RLNG!M55+Bawana_Spot!M55</f>
        <v>69.849999999999994</v>
      </c>
      <c r="O55" s="194">
        <f>PPCL_NG!T55+PPCL_Spot!T55+GT_NG!T55+GT_Spot!T55+Bawana_NG!T55+Bawana_RLNG!T55+Bawana_Spot!T55</f>
        <v>69.993730587953308</v>
      </c>
      <c r="P55" s="195">
        <f t="shared" si="4"/>
        <v>-0.14373058795331417</v>
      </c>
      <c r="Q55" s="195">
        <f t="shared" si="5"/>
        <v>-0.47999999999997733</v>
      </c>
    </row>
    <row r="56" spans="1:17">
      <c r="A56" s="34" t="s">
        <v>98</v>
      </c>
      <c r="B56" s="194">
        <f>PPCL_NG!I56+PPCL_Spot!I56+GT_NG!I56+GT_Spot!I56+Bawana_NG!I56+Bawana_RLNG!I56+Bawana_Spot!I56</f>
        <v>99.61</v>
      </c>
      <c r="C56" s="194">
        <f>PPCL_NG!P56+PPCL_Spot!P56+GT_NG!P56+GT_Spot!P56+Bawana_NG!P56+Bawana_RLNG!P56+Bawana_Spot!P56</f>
        <v>99.811231406891025</v>
      </c>
      <c r="D56" s="195">
        <f t="shared" si="0"/>
        <v>-0.2012314068910257</v>
      </c>
      <c r="E56" s="194">
        <f>PPCL_NG!J56+PPCL_Spot!J56+GT_NG!J56+GT_Spot!J56+Bawana_NG!J56+Bawana_RLNG!J56+Bawana_Spot!J56</f>
        <v>57.13</v>
      </c>
      <c r="F56" s="194">
        <f>PPCL_NG!Q56+PPCL_Spot!Q56+GT_NG!Q56+GT_Spot!Q56+Bawana_NG!Q56+Bawana_RLNG!Q56+Bawana_Spot!Q56</f>
        <v>57.240350698719411</v>
      </c>
      <c r="G56" s="195">
        <f t="shared" si="1"/>
        <v>-0.11035069871940806</v>
      </c>
      <c r="H56" s="194">
        <f>PPCL_NG!K56+PPCL_Spot!K56+GT_NG!K56+GT_Spot!K56+Bawana_NG!K56+Bawana_RLNG!K56+Bawana_Spot!K56</f>
        <v>5</v>
      </c>
      <c r="I56" s="194">
        <f>PPCL_NG!R56+PPCL_Spot!R56+GT_NG!R56+GT_Spot!R56+Bawana_NG!R56+Bawana_RLNG!R56+Bawana_Spot!R56</f>
        <v>5.0002314707652413</v>
      </c>
      <c r="J56" s="195">
        <f t="shared" si="2"/>
        <v>-2.3147076524132615E-4</v>
      </c>
      <c r="K56" s="194">
        <f>PPCL_NG!L56+PPCL_Spot!L56+GT_NG!L56+GT_Spot!L56+Bawana_NG!L56+Bawana_RLNG!L56+Bawana_Spot!L56</f>
        <v>21.55</v>
      </c>
      <c r="L56" s="194">
        <f>PPCL_NG!S56+PPCL_Spot!S56+GT_NG!S56+GT_Spot!S56+Bawana_NG!S56+Bawana_RLNG!S56+Bawana_Spot!S56</f>
        <v>21.574455835670989</v>
      </c>
      <c r="M56" s="195">
        <f t="shared" si="3"/>
        <v>-2.445583567098808E-2</v>
      </c>
      <c r="N56" s="194">
        <f>PPCL_NG!M56+PPCL_Spot!M56+GT_NG!M56+GT_Spot!M56+Bawana_NG!M56+Bawana_RLNG!M56+Bawana_Spot!M56</f>
        <v>69.849999999999994</v>
      </c>
      <c r="O56" s="194">
        <f>PPCL_NG!T56+PPCL_Spot!T56+GT_NG!T56+GT_Spot!T56+Bawana_NG!T56+Bawana_RLNG!T56+Bawana_Spot!T56</f>
        <v>69.993730587953308</v>
      </c>
      <c r="P56" s="195">
        <f t="shared" si="4"/>
        <v>-0.14373058795331417</v>
      </c>
      <c r="Q56" s="195">
        <f t="shared" si="5"/>
        <v>-0.47999999999997733</v>
      </c>
    </row>
    <row r="57" spans="1:17">
      <c r="A57" s="34" t="s">
        <v>99</v>
      </c>
      <c r="B57" s="194">
        <f>PPCL_NG!I57+PPCL_Spot!I57+GT_NG!I57+GT_Spot!I57+Bawana_NG!I57+Bawana_RLNG!I57+Bawana_Spot!I57</f>
        <v>99.61</v>
      </c>
      <c r="C57" s="194">
        <f>PPCL_NG!P57+PPCL_Spot!P57+GT_NG!P57+GT_Spot!P57+Bawana_NG!P57+Bawana_RLNG!P57+Bawana_Spot!P57</f>
        <v>99.811231406891025</v>
      </c>
      <c r="D57" s="195">
        <f t="shared" si="0"/>
        <v>-0.2012314068910257</v>
      </c>
      <c r="E57" s="194">
        <f>PPCL_NG!J57+PPCL_Spot!J57+GT_NG!J57+GT_Spot!J57+Bawana_NG!J57+Bawana_RLNG!J57+Bawana_Spot!J57</f>
        <v>57.13</v>
      </c>
      <c r="F57" s="194">
        <f>PPCL_NG!Q57+PPCL_Spot!Q57+GT_NG!Q57+GT_Spot!Q57+Bawana_NG!Q57+Bawana_RLNG!Q57+Bawana_Spot!Q57</f>
        <v>57.240350698719411</v>
      </c>
      <c r="G57" s="195">
        <f t="shared" si="1"/>
        <v>-0.11035069871940806</v>
      </c>
      <c r="H57" s="194">
        <f>PPCL_NG!K57+PPCL_Spot!K57+GT_NG!K57+GT_Spot!K57+Bawana_NG!K57+Bawana_RLNG!K57+Bawana_Spot!K57</f>
        <v>5</v>
      </c>
      <c r="I57" s="194">
        <f>PPCL_NG!R57+PPCL_Spot!R57+GT_NG!R57+GT_Spot!R57+Bawana_NG!R57+Bawana_RLNG!R57+Bawana_Spot!R57</f>
        <v>5.0002314707652413</v>
      </c>
      <c r="J57" s="195">
        <f t="shared" si="2"/>
        <v>-2.3147076524132615E-4</v>
      </c>
      <c r="K57" s="194">
        <f>PPCL_NG!L57+PPCL_Spot!L57+GT_NG!L57+GT_Spot!L57+Bawana_NG!L57+Bawana_RLNG!L57+Bawana_Spot!L57</f>
        <v>21.55</v>
      </c>
      <c r="L57" s="194">
        <f>PPCL_NG!S57+PPCL_Spot!S57+GT_NG!S57+GT_Spot!S57+Bawana_NG!S57+Bawana_RLNG!S57+Bawana_Spot!S57</f>
        <v>21.574455835670989</v>
      </c>
      <c r="M57" s="195">
        <f t="shared" si="3"/>
        <v>-2.445583567098808E-2</v>
      </c>
      <c r="N57" s="194">
        <f>PPCL_NG!M57+PPCL_Spot!M57+GT_NG!M57+GT_Spot!M57+Bawana_NG!M57+Bawana_RLNG!M57+Bawana_Spot!M57</f>
        <v>69.849999999999994</v>
      </c>
      <c r="O57" s="194">
        <f>PPCL_NG!T57+PPCL_Spot!T57+GT_NG!T57+GT_Spot!T57+Bawana_NG!T57+Bawana_RLNG!T57+Bawana_Spot!T57</f>
        <v>69.993730587953308</v>
      </c>
      <c r="P57" s="195">
        <f t="shared" si="4"/>
        <v>-0.14373058795331417</v>
      </c>
      <c r="Q57" s="195">
        <f t="shared" si="5"/>
        <v>-0.47999999999997733</v>
      </c>
    </row>
    <row r="58" spans="1:17">
      <c r="A58" s="34" t="s">
        <v>100</v>
      </c>
      <c r="B58" s="194">
        <f>PPCL_NG!I58+PPCL_Spot!I58+GT_NG!I58+GT_Spot!I58+Bawana_NG!I58+Bawana_RLNG!I58+Bawana_Spot!I58</f>
        <v>99.61</v>
      </c>
      <c r="C58" s="194">
        <f>PPCL_NG!P58+PPCL_Spot!P58+GT_NG!P58+GT_Spot!P58+Bawana_NG!P58+Bawana_RLNG!P58+Bawana_Spot!P58</f>
        <v>99.811231406891025</v>
      </c>
      <c r="D58" s="195">
        <f t="shared" si="0"/>
        <v>-0.2012314068910257</v>
      </c>
      <c r="E58" s="194">
        <f>PPCL_NG!J58+PPCL_Spot!J58+GT_NG!J58+GT_Spot!J58+Bawana_NG!J58+Bawana_RLNG!J58+Bawana_Spot!J58</f>
        <v>57.13</v>
      </c>
      <c r="F58" s="194">
        <f>PPCL_NG!Q58+PPCL_Spot!Q58+GT_NG!Q58+GT_Spot!Q58+Bawana_NG!Q58+Bawana_RLNG!Q58+Bawana_Spot!Q58</f>
        <v>57.240350698719411</v>
      </c>
      <c r="G58" s="195">
        <f t="shared" si="1"/>
        <v>-0.11035069871940806</v>
      </c>
      <c r="H58" s="194">
        <f>PPCL_NG!K58+PPCL_Spot!K58+GT_NG!K58+GT_Spot!K58+Bawana_NG!K58+Bawana_RLNG!K58+Bawana_Spot!K58</f>
        <v>5</v>
      </c>
      <c r="I58" s="194">
        <f>PPCL_NG!R58+PPCL_Spot!R58+GT_NG!R58+GT_Spot!R58+Bawana_NG!R58+Bawana_RLNG!R58+Bawana_Spot!R58</f>
        <v>5.0002314707652413</v>
      </c>
      <c r="J58" s="195">
        <f t="shared" si="2"/>
        <v>-2.3147076524132615E-4</v>
      </c>
      <c r="K58" s="194">
        <f>PPCL_NG!L58+PPCL_Spot!L58+GT_NG!L58+GT_Spot!L58+Bawana_NG!L58+Bawana_RLNG!L58+Bawana_Spot!L58</f>
        <v>21.55</v>
      </c>
      <c r="L58" s="194">
        <f>PPCL_NG!S58+PPCL_Spot!S58+GT_NG!S58+GT_Spot!S58+Bawana_NG!S58+Bawana_RLNG!S58+Bawana_Spot!S58</f>
        <v>21.574455835670989</v>
      </c>
      <c r="M58" s="195">
        <f t="shared" si="3"/>
        <v>-2.445583567098808E-2</v>
      </c>
      <c r="N58" s="194">
        <f>PPCL_NG!M58+PPCL_Spot!M58+GT_NG!M58+GT_Spot!M58+Bawana_NG!M58+Bawana_RLNG!M58+Bawana_Spot!M58</f>
        <v>69.849999999999994</v>
      </c>
      <c r="O58" s="194">
        <f>PPCL_NG!T58+PPCL_Spot!T58+GT_NG!T58+GT_Spot!T58+Bawana_NG!T58+Bawana_RLNG!T58+Bawana_Spot!T58</f>
        <v>69.993730587953308</v>
      </c>
      <c r="P58" s="195">
        <f t="shared" si="4"/>
        <v>-0.14373058795331417</v>
      </c>
      <c r="Q58" s="195">
        <f t="shared" si="5"/>
        <v>-0.47999999999997733</v>
      </c>
    </row>
    <row r="59" spans="1:17">
      <c r="A59" s="34" t="s">
        <v>101</v>
      </c>
      <c r="B59" s="194">
        <f>PPCL_NG!I59+PPCL_Spot!I59+GT_NG!I59+GT_Spot!I59+Bawana_NG!I59+Bawana_RLNG!I59+Bawana_Spot!I59</f>
        <v>99.199999999999989</v>
      </c>
      <c r="C59" s="194">
        <f>PPCL_NG!P59+PPCL_Spot!P59+GT_NG!P59+GT_Spot!P59+Bawana_NG!P59+Bawana_RLNG!P59+Bawana_Spot!P59</f>
        <v>99.397104908673825</v>
      </c>
      <c r="D59" s="195">
        <f t="shared" si="0"/>
        <v>-0.19710490867383612</v>
      </c>
      <c r="E59" s="194">
        <f>PPCL_NG!J59+PPCL_Spot!J59+GT_NG!J59+GT_Spot!J59+Bawana_NG!J59+Bawana_RLNG!J59+Bawana_Spot!J59</f>
        <v>56.900000000000006</v>
      </c>
      <c r="F59" s="194">
        <f>PPCL_NG!Q59+PPCL_Spot!Q59+GT_NG!Q59+GT_Spot!Q59+Bawana_NG!Q59+Bawana_RLNG!Q59+Bawana_Spot!Q59</f>
        <v>57.008021430683009</v>
      </c>
      <c r="G59" s="195">
        <f t="shared" si="1"/>
        <v>-0.10802143068300296</v>
      </c>
      <c r="H59" s="194">
        <f>PPCL_NG!K59+PPCL_Spot!K59+GT_NG!K59+GT_Spot!K59+Bawana_NG!K59+Bawana_RLNG!K59+Bawana_Spot!K59</f>
        <v>5</v>
      </c>
      <c r="I59" s="194">
        <f>PPCL_NG!R59+PPCL_Spot!R59+GT_NG!R59+GT_Spot!R59+Bawana_NG!R59+Bawana_RLNG!R59+Bawana_Spot!R59</f>
        <v>5.0002314707652413</v>
      </c>
      <c r="J59" s="195">
        <f t="shared" si="2"/>
        <v>-2.3147076524132615E-4</v>
      </c>
      <c r="K59" s="194">
        <f>PPCL_NG!L59+PPCL_Spot!L59+GT_NG!L59+GT_Spot!L59+Bawana_NG!L59+Bawana_RLNG!L59+Bawana_Spot!L59</f>
        <v>21.5</v>
      </c>
      <c r="L59" s="194">
        <f>PPCL_NG!S59+PPCL_Spot!S59+GT_NG!S59+GT_Spot!S59+Bawana_NG!S59+Bawana_RLNG!S59+Bawana_Spot!S59</f>
        <v>21.523949716710266</v>
      </c>
      <c r="M59" s="195">
        <f t="shared" si="3"/>
        <v>-2.3949716710266244E-2</v>
      </c>
      <c r="N59" s="194">
        <f>PPCL_NG!M59+PPCL_Spot!M59+GT_NG!M59+GT_Spot!M59+Bawana_NG!M59+Bawana_RLNG!M59+Bawana_Spot!M59</f>
        <v>69.55</v>
      </c>
      <c r="O59" s="194">
        <f>PPCL_NG!T59+PPCL_Spot!T59+GT_NG!T59+GT_Spot!T59+Bawana_NG!T59+Bawana_RLNG!T59+Bawana_Spot!T59</f>
        <v>69.69069247316763</v>
      </c>
      <c r="P59" s="195">
        <f t="shared" si="4"/>
        <v>-0.14069247316763267</v>
      </c>
      <c r="Q59" s="195">
        <f t="shared" si="5"/>
        <v>-0.46999999999997932</v>
      </c>
    </row>
    <row r="60" spans="1:17">
      <c r="A60" s="34" t="s">
        <v>102</v>
      </c>
      <c r="B60" s="194">
        <f>PPCL_NG!I60+PPCL_Spot!I60+GT_NG!I60+GT_Spot!I60+Bawana_NG!I60+Bawana_RLNG!I60+Bawana_Spot!I60</f>
        <v>99.199999999999989</v>
      </c>
      <c r="C60" s="194">
        <f>PPCL_NG!P60+PPCL_Spot!P60+GT_NG!P60+GT_Spot!P60+Bawana_NG!P60+Bawana_RLNG!P60+Bawana_Spot!P60</f>
        <v>99.397104908673825</v>
      </c>
      <c r="D60" s="195">
        <f t="shared" si="0"/>
        <v>-0.19710490867383612</v>
      </c>
      <c r="E60" s="194">
        <f>PPCL_NG!J60+PPCL_Spot!J60+GT_NG!J60+GT_Spot!J60+Bawana_NG!J60+Bawana_RLNG!J60+Bawana_Spot!J60</f>
        <v>56.900000000000006</v>
      </c>
      <c r="F60" s="194">
        <f>PPCL_NG!Q60+PPCL_Spot!Q60+GT_NG!Q60+GT_Spot!Q60+Bawana_NG!Q60+Bawana_RLNG!Q60+Bawana_Spot!Q60</f>
        <v>57.008021430683009</v>
      </c>
      <c r="G60" s="195">
        <f t="shared" si="1"/>
        <v>-0.10802143068300296</v>
      </c>
      <c r="H60" s="194">
        <f>PPCL_NG!K60+PPCL_Spot!K60+GT_NG!K60+GT_Spot!K60+Bawana_NG!K60+Bawana_RLNG!K60+Bawana_Spot!K60</f>
        <v>5</v>
      </c>
      <c r="I60" s="194">
        <f>PPCL_NG!R60+PPCL_Spot!R60+GT_NG!R60+GT_Spot!R60+Bawana_NG!R60+Bawana_RLNG!R60+Bawana_Spot!R60</f>
        <v>5.0002314707652413</v>
      </c>
      <c r="J60" s="195">
        <f t="shared" si="2"/>
        <v>-2.3147076524132615E-4</v>
      </c>
      <c r="K60" s="194">
        <f>PPCL_NG!L60+PPCL_Spot!L60+GT_NG!L60+GT_Spot!L60+Bawana_NG!L60+Bawana_RLNG!L60+Bawana_Spot!L60</f>
        <v>21.5</v>
      </c>
      <c r="L60" s="194">
        <f>PPCL_NG!S60+PPCL_Spot!S60+GT_NG!S60+GT_Spot!S60+Bawana_NG!S60+Bawana_RLNG!S60+Bawana_Spot!S60</f>
        <v>21.523949716710266</v>
      </c>
      <c r="M60" s="195">
        <f t="shared" si="3"/>
        <v>-2.3949716710266244E-2</v>
      </c>
      <c r="N60" s="194">
        <f>PPCL_NG!M60+PPCL_Spot!M60+GT_NG!M60+GT_Spot!M60+Bawana_NG!M60+Bawana_RLNG!M60+Bawana_Spot!M60</f>
        <v>69.55</v>
      </c>
      <c r="O60" s="194">
        <f>PPCL_NG!T60+PPCL_Spot!T60+GT_NG!T60+GT_Spot!T60+Bawana_NG!T60+Bawana_RLNG!T60+Bawana_Spot!T60</f>
        <v>69.69069247316763</v>
      </c>
      <c r="P60" s="195">
        <f t="shared" si="4"/>
        <v>-0.14069247316763267</v>
      </c>
      <c r="Q60" s="195">
        <f t="shared" si="5"/>
        <v>-0.46999999999997932</v>
      </c>
    </row>
    <row r="61" spans="1:17">
      <c r="A61" s="34" t="s">
        <v>103</v>
      </c>
      <c r="B61" s="194">
        <f>PPCL_NG!I61+PPCL_Spot!I61+GT_NG!I61+GT_Spot!I61+Bawana_NG!I61+Bawana_RLNG!I61+Bawana_Spot!I61</f>
        <v>99.199999999999989</v>
      </c>
      <c r="C61" s="194">
        <f>PPCL_NG!P61+PPCL_Spot!P61+GT_NG!P61+GT_Spot!P61+Bawana_NG!P61+Bawana_RLNG!P61+Bawana_Spot!P61</f>
        <v>99.397104908673825</v>
      </c>
      <c r="D61" s="195">
        <f t="shared" si="0"/>
        <v>-0.19710490867383612</v>
      </c>
      <c r="E61" s="194">
        <f>PPCL_NG!J61+PPCL_Spot!J61+GT_NG!J61+GT_Spot!J61+Bawana_NG!J61+Bawana_RLNG!J61+Bawana_Spot!J61</f>
        <v>56.900000000000006</v>
      </c>
      <c r="F61" s="194">
        <f>PPCL_NG!Q61+PPCL_Spot!Q61+GT_NG!Q61+GT_Spot!Q61+Bawana_NG!Q61+Bawana_RLNG!Q61+Bawana_Spot!Q61</f>
        <v>57.008021430683009</v>
      </c>
      <c r="G61" s="195">
        <f t="shared" si="1"/>
        <v>-0.10802143068300296</v>
      </c>
      <c r="H61" s="194">
        <f>PPCL_NG!K61+PPCL_Spot!K61+GT_NG!K61+GT_Spot!K61+Bawana_NG!K61+Bawana_RLNG!K61+Bawana_Spot!K61</f>
        <v>5</v>
      </c>
      <c r="I61" s="194">
        <f>PPCL_NG!R61+PPCL_Spot!R61+GT_NG!R61+GT_Spot!R61+Bawana_NG!R61+Bawana_RLNG!R61+Bawana_Spot!R61</f>
        <v>5.0002314707652413</v>
      </c>
      <c r="J61" s="195">
        <f t="shared" si="2"/>
        <v>-2.3147076524132615E-4</v>
      </c>
      <c r="K61" s="194">
        <f>PPCL_NG!L61+PPCL_Spot!L61+GT_NG!L61+GT_Spot!L61+Bawana_NG!L61+Bawana_RLNG!L61+Bawana_Spot!L61</f>
        <v>21.5</v>
      </c>
      <c r="L61" s="194">
        <f>PPCL_NG!S61+PPCL_Spot!S61+GT_NG!S61+GT_Spot!S61+Bawana_NG!S61+Bawana_RLNG!S61+Bawana_Spot!S61</f>
        <v>21.523949716710266</v>
      </c>
      <c r="M61" s="195">
        <f t="shared" si="3"/>
        <v>-2.3949716710266244E-2</v>
      </c>
      <c r="N61" s="194">
        <f>PPCL_NG!M61+PPCL_Spot!M61+GT_NG!M61+GT_Spot!M61+Bawana_NG!M61+Bawana_RLNG!M61+Bawana_Spot!M61</f>
        <v>69.55</v>
      </c>
      <c r="O61" s="194">
        <f>PPCL_NG!T61+PPCL_Spot!T61+GT_NG!T61+GT_Spot!T61+Bawana_NG!T61+Bawana_RLNG!T61+Bawana_Spot!T61</f>
        <v>69.69069247316763</v>
      </c>
      <c r="P61" s="195">
        <f t="shared" si="4"/>
        <v>-0.14069247316763267</v>
      </c>
      <c r="Q61" s="195">
        <f t="shared" si="5"/>
        <v>-0.46999999999997932</v>
      </c>
    </row>
    <row r="62" spans="1:17">
      <c r="A62" s="34" t="s">
        <v>104</v>
      </c>
      <c r="B62" s="194">
        <f>PPCL_NG!I62+PPCL_Spot!I62+GT_NG!I62+GT_Spot!I62+Bawana_NG!I62+Bawana_RLNG!I62+Bawana_Spot!I62</f>
        <v>99.199999999999989</v>
      </c>
      <c r="C62" s="194">
        <f>PPCL_NG!P62+PPCL_Spot!P62+GT_NG!P62+GT_Spot!P62+Bawana_NG!P62+Bawana_RLNG!P62+Bawana_Spot!P62</f>
        <v>99.397104908673825</v>
      </c>
      <c r="D62" s="195">
        <f t="shared" si="0"/>
        <v>-0.19710490867383612</v>
      </c>
      <c r="E62" s="194">
        <f>PPCL_NG!J62+PPCL_Spot!J62+GT_NG!J62+GT_Spot!J62+Bawana_NG!J62+Bawana_RLNG!J62+Bawana_Spot!J62</f>
        <v>56.900000000000006</v>
      </c>
      <c r="F62" s="194">
        <f>PPCL_NG!Q62+PPCL_Spot!Q62+GT_NG!Q62+GT_Spot!Q62+Bawana_NG!Q62+Bawana_RLNG!Q62+Bawana_Spot!Q62</f>
        <v>57.008021430683009</v>
      </c>
      <c r="G62" s="195">
        <f t="shared" si="1"/>
        <v>-0.10802143068300296</v>
      </c>
      <c r="H62" s="194">
        <f>PPCL_NG!K62+PPCL_Spot!K62+GT_NG!K62+GT_Spot!K62+Bawana_NG!K62+Bawana_RLNG!K62+Bawana_Spot!K62</f>
        <v>5</v>
      </c>
      <c r="I62" s="194">
        <f>PPCL_NG!R62+PPCL_Spot!R62+GT_NG!R62+GT_Spot!R62+Bawana_NG!R62+Bawana_RLNG!R62+Bawana_Spot!R62</f>
        <v>5.0002314707652413</v>
      </c>
      <c r="J62" s="195">
        <f t="shared" si="2"/>
        <v>-2.3147076524132615E-4</v>
      </c>
      <c r="K62" s="194">
        <f>PPCL_NG!L62+PPCL_Spot!L62+GT_NG!L62+GT_Spot!L62+Bawana_NG!L62+Bawana_RLNG!L62+Bawana_Spot!L62</f>
        <v>21.5</v>
      </c>
      <c r="L62" s="194">
        <f>PPCL_NG!S62+PPCL_Spot!S62+GT_NG!S62+GT_Spot!S62+Bawana_NG!S62+Bawana_RLNG!S62+Bawana_Spot!S62</f>
        <v>21.523949716710266</v>
      </c>
      <c r="M62" s="195">
        <f t="shared" si="3"/>
        <v>-2.3949716710266244E-2</v>
      </c>
      <c r="N62" s="194">
        <f>PPCL_NG!M62+PPCL_Spot!M62+GT_NG!M62+GT_Spot!M62+Bawana_NG!M62+Bawana_RLNG!M62+Bawana_Spot!M62</f>
        <v>69.55</v>
      </c>
      <c r="O62" s="194">
        <f>PPCL_NG!T62+PPCL_Spot!T62+GT_NG!T62+GT_Spot!T62+Bawana_NG!T62+Bawana_RLNG!T62+Bawana_Spot!T62</f>
        <v>69.69069247316763</v>
      </c>
      <c r="P62" s="195">
        <f t="shared" si="4"/>
        <v>-0.14069247316763267</v>
      </c>
      <c r="Q62" s="195">
        <f t="shared" si="5"/>
        <v>-0.46999999999997932</v>
      </c>
    </row>
    <row r="63" spans="1:17">
      <c r="A63" s="34" t="s">
        <v>105</v>
      </c>
      <c r="B63" s="194">
        <f>PPCL_NG!I63+PPCL_Spot!I63+GT_NG!I63+GT_Spot!I63+Bawana_NG!I63+Bawana_RLNG!I63+Bawana_Spot!I63</f>
        <v>99.199999999999989</v>
      </c>
      <c r="C63" s="194">
        <f>PPCL_NG!P63+PPCL_Spot!P63+GT_NG!P63+GT_Spot!P63+Bawana_NG!P63+Bawana_RLNG!P63+Bawana_Spot!P63</f>
        <v>99.397104908673825</v>
      </c>
      <c r="D63" s="195">
        <f t="shared" si="0"/>
        <v>-0.19710490867383612</v>
      </c>
      <c r="E63" s="194">
        <f>PPCL_NG!J63+PPCL_Spot!J63+GT_NG!J63+GT_Spot!J63+Bawana_NG!J63+Bawana_RLNG!J63+Bawana_Spot!J63</f>
        <v>56.900000000000006</v>
      </c>
      <c r="F63" s="194">
        <f>PPCL_NG!Q63+PPCL_Spot!Q63+GT_NG!Q63+GT_Spot!Q63+Bawana_NG!Q63+Bawana_RLNG!Q63+Bawana_Spot!Q63</f>
        <v>57.008021430683009</v>
      </c>
      <c r="G63" s="195">
        <f t="shared" si="1"/>
        <v>-0.10802143068300296</v>
      </c>
      <c r="H63" s="194">
        <f>PPCL_NG!K63+PPCL_Spot!K63+GT_NG!K63+GT_Spot!K63+Bawana_NG!K63+Bawana_RLNG!K63+Bawana_Spot!K63</f>
        <v>5</v>
      </c>
      <c r="I63" s="194">
        <f>PPCL_NG!R63+PPCL_Spot!R63+GT_NG!R63+GT_Spot!R63+Bawana_NG!R63+Bawana_RLNG!R63+Bawana_Spot!R63</f>
        <v>5.0002314707652413</v>
      </c>
      <c r="J63" s="195">
        <f t="shared" si="2"/>
        <v>-2.3147076524132615E-4</v>
      </c>
      <c r="K63" s="194">
        <f>PPCL_NG!L63+PPCL_Spot!L63+GT_NG!L63+GT_Spot!L63+Bawana_NG!L63+Bawana_RLNG!L63+Bawana_Spot!L63</f>
        <v>21.5</v>
      </c>
      <c r="L63" s="194">
        <f>PPCL_NG!S63+PPCL_Spot!S63+GT_NG!S63+GT_Spot!S63+Bawana_NG!S63+Bawana_RLNG!S63+Bawana_Spot!S63</f>
        <v>21.523949716710266</v>
      </c>
      <c r="M63" s="195">
        <f t="shared" si="3"/>
        <v>-2.3949716710266244E-2</v>
      </c>
      <c r="N63" s="194">
        <f>PPCL_NG!M63+PPCL_Spot!M63+GT_NG!M63+GT_Spot!M63+Bawana_NG!M63+Bawana_RLNG!M63+Bawana_Spot!M63</f>
        <v>69.55</v>
      </c>
      <c r="O63" s="194">
        <f>PPCL_NG!T63+PPCL_Spot!T63+GT_NG!T63+GT_Spot!T63+Bawana_NG!T63+Bawana_RLNG!T63+Bawana_Spot!T63</f>
        <v>69.69069247316763</v>
      </c>
      <c r="P63" s="195">
        <f t="shared" si="4"/>
        <v>-0.14069247316763267</v>
      </c>
      <c r="Q63" s="195">
        <f t="shared" si="5"/>
        <v>-0.46999999999997932</v>
      </c>
    </row>
    <row r="64" spans="1:17">
      <c r="A64" s="34" t="s">
        <v>106</v>
      </c>
      <c r="B64" s="194">
        <f>PPCL_NG!I64+PPCL_Spot!I64+GT_NG!I64+GT_Spot!I64+Bawana_NG!I64+Bawana_RLNG!I64+Bawana_Spot!I64</f>
        <v>99.199999999999989</v>
      </c>
      <c r="C64" s="194">
        <f>PPCL_NG!P64+PPCL_Spot!P64+GT_NG!P64+GT_Spot!P64+Bawana_NG!P64+Bawana_RLNG!P64+Bawana_Spot!P64</f>
        <v>99.397104908673825</v>
      </c>
      <c r="D64" s="195">
        <f t="shared" si="0"/>
        <v>-0.19710490867383612</v>
      </c>
      <c r="E64" s="194">
        <f>PPCL_NG!J64+PPCL_Spot!J64+GT_NG!J64+GT_Spot!J64+Bawana_NG!J64+Bawana_RLNG!J64+Bawana_Spot!J64</f>
        <v>56.900000000000006</v>
      </c>
      <c r="F64" s="194">
        <f>PPCL_NG!Q64+PPCL_Spot!Q64+GT_NG!Q64+GT_Spot!Q64+Bawana_NG!Q64+Bawana_RLNG!Q64+Bawana_Spot!Q64</f>
        <v>57.008021430683009</v>
      </c>
      <c r="G64" s="195">
        <f t="shared" si="1"/>
        <v>-0.10802143068300296</v>
      </c>
      <c r="H64" s="194">
        <f>PPCL_NG!K64+PPCL_Spot!K64+GT_NG!K64+GT_Spot!K64+Bawana_NG!K64+Bawana_RLNG!K64+Bawana_Spot!K64</f>
        <v>5</v>
      </c>
      <c r="I64" s="194">
        <f>PPCL_NG!R64+PPCL_Spot!R64+GT_NG!R64+GT_Spot!R64+Bawana_NG!R64+Bawana_RLNG!R64+Bawana_Spot!R64</f>
        <v>5.0002314707652413</v>
      </c>
      <c r="J64" s="195">
        <f t="shared" si="2"/>
        <v>-2.3147076524132615E-4</v>
      </c>
      <c r="K64" s="194">
        <f>PPCL_NG!L64+PPCL_Spot!L64+GT_NG!L64+GT_Spot!L64+Bawana_NG!L64+Bawana_RLNG!L64+Bawana_Spot!L64</f>
        <v>21.5</v>
      </c>
      <c r="L64" s="194">
        <f>PPCL_NG!S64+PPCL_Spot!S64+GT_NG!S64+GT_Spot!S64+Bawana_NG!S64+Bawana_RLNG!S64+Bawana_Spot!S64</f>
        <v>21.523949716710266</v>
      </c>
      <c r="M64" s="195">
        <f t="shared" si="3"/>
        <v>-2.3949716710266244E-2</v>
      </c>
      <c r="N64" s="194">
        <f>PPCL_NG!M64+PPCL_Spot!M64+GT_NG!M64+GT_Spot!M64+Bawana_NG!M64+Bawana_RLNG!M64+Bawana_Spot!M64</f>
        <v>69.55</v>
      </c>
      <c r="O64" s="194">
        <f>PPCL_NG!T64+PPCL_Spot!T64+GT_NG!T64+GT_Spot!T64+Bawana_NG!T64+Bawana_RLNG!T64+Bawana_Spot!T64</f>
        <v>69.69069247316763</v>
      </c>
      <c r="P64" s="195">
        <f t="shared" si="4"/>
        <v>-0.14069247316763267</v>
      </c>
      <c r="Q64" s="195">
        <f t="shared" si="5"/>
        <v>-0.46999999999997932</v>
      </c>
    </row>
    <row r="65" spans="1:17">
      <c r="A65" s="34" t="s">
        <v>107</v>
      </c>
      <c r="B65" s="194">
        <f>PPCL_NG!I65+PPCL_Spot!I65+GT_NG!I65+GT_Spot!I65+Bawana_NG!I65+Bawana_RLNG!I65+Bawana_Spot!I65</f>
        <v>99.199999999999989</v>
      </c>
      <c r="C65" s="194">
        <f>PPCL_NG!P65+PPCL_Spot!P65+GT_NG!P65+GT_Spot!P65+Bawana_NG!P65+Bawana_RLNG!P65+Bawana_Spot!P65</f>
        <v>99.397104908673825</v>
      </c>
      <c r="D65" s="195">
        <f t="shared" si="0"/>
        <v>-0.19710490867383612</v>
      </c>
      <c r="E65" s="194">
        <f>PPCL_NG!J65+PPCL_Spot!J65+GT_NG!J65+GT_Spot!J65+Bawana_NG!J65+Bawana_RLNG!J65+Bawana_Spot!J65</f>
        <v>56.900000000000006</v>
      </c>
      <c r="F65" s="194">
        <f>PPCL_NG!Q65+PPCL_Spot!Q65+GT_NG!Q65+GT_Spot!Q65+Bawana_NG!Q65+Bawana_RLNG!Q65+Bawana_Spot!Q65</f>
        <v>57.008021430683009</v>
      </c>
      <c r="G65" s="195">
        <f t="shared" si="1"/>
        <v>-0.10802143068300296</v>
      </c>
      <c r="H65" s="194">
        <f>PPCL_NG!K65+PPCL_Spot!K65+GT_NG!K65+GT_Spot!K65+Bawana_NG!K65+Bawana_RLNG!K65+Bawana_Spot!K65</f>
        <v>5</v>
      </c>
      <c r="I65" s="194">
        <f>PPCL_NG!R65+PPCL_Spot!R65+GT_NG!R65+GT_Spot!R65+Bawana_NG!R65+Bawana_RLNG!R65+Bawana_Spot!R65</f>
        <v>5.0002314707652413</v>
      </c>
      <c r="J65" s="195">
        <f t="shared" si="2"/>
        <v>-2.3147076524132615E-4</v>
      </c>
      <c r="K65" s="194">
        <f>PPCL_NG!L65+PPCL_Spot!L65+GT_NG!L65+GT_Spot!L65+Bawana_NG!L65+Bawana_RLNG!L65+Bawana_Spot!L65</f>
        <v>21.5</v>
      </c>
      <c r="L65" s="194">
        <f>PPCL_NG!S65+PPCL_Spot!S65+GT_NG!S65+GT_Spot!S65+Bawana_NG!S65+Bawana_RLNG!S65+Bawana_Spot!S65</f>
        <v>21.523949716710266</v>
      </c>
      <c r="M65" s="195">
        <f t="shared" si="3"/>
        <v>-2.3949716710266244E-2</v>
      </c>
      <c r="N65" s="194">
        <f>PPCL_NG!M65+PPCL_Spot!M65+GT_NG!M65+GT_Spot!M65+Bawana_NG!M65+Bawana_RLNG!M65+Bawana_Spot!M65</f>
        <v>69.55</v>
      </c>
      <c r="O65" s="194">
        <f>PPCL_NG!T65+PPCL_Spot!T65+GT_NG!T65+GT_Spot!T65+Bawana_NG!T65+Bawana_RLNG!T65+Bawana_Spot!T65</f>
        <v>69.69069247316763</v>
      </c>
      <c r="P65" s="195">
        <f t="shared" si="4"/>
        <v>-0.14069247316763267</v>
      </c>
      <c r="Q65" s="195">
        <f t="shared" si="5"/>
        <v>-0.46999999999997932</v>
      </c>
    </row>
    <row r="66" spans="1:17">
      <c r="A66" s="34" t="s">
        <v>108</v>
      </c>
      <c r="B66" s="194">
        <f>PPCL_NG!I66+PPCL_Spot!I66+GT_NG!I66+GT_Spot!I66+Bawana_NG!I66+Bawana_RLNG!I66+Bawana_Spot!I66</f>
        <v>99.39</v>
      </c>
      <c r="C66" s="194">
        <f>PPCL_NG!P66+PPCL_Spot!P66+GT_NG!P66+GT_Spot!P66+Bawana_NG!P66+Bawana_RLNG!P66+Bawana_Spot!P66</f>
        <v>99.398090235996293</v>
      </c>
      <c r="D66" s="195">
        <f t="shared" si="0"/>
        <v>-8.0902359962919945E-3</v>
      </c>
      <c r="E66" s="194">
        <f>PPCL_NG!J66+PPCL_Spot!J66+GT_NG!J66+GT_Spot!J66+Bawana_NG!J66+Bawana_RLNG!J66+Bawana_Spot!J66</f>
        <v>57</v>
      </c>
      <c r="F66" s="194">
        <f>PPCL_NG!Q66+PPCL_Spot!Q66+GT_NG!Q66+GT_Spot!Q66+Bawana_NG!Q66+Bawana_RLNG!Q66+Bawana_Spot!Q66</f>
        <v>57.004547875093948</v>
      </c>
      <c r="G66" s="195">
        <f t="shared" si="1"/>
        <v>-4.5478750939480506E-3</v>
      </c>
      <c r="H66" s="194">
        <f>PPCL_NG!K66+PPCL_Spot!K66+GT_NG!K66+GT_Spot!K66+Bawana_NG!K66+Bawana_RLNG!K66+Bawana_Spot!K66</f>
        <v>5</v>
      </c>
      <c r="I66" s="194">
        <f>PPCL_NG!R66+PPCL_Spot!R66+GT_NG!R66+GT_Spot!R66+Bawana_NG!R66+Bawana_RLNG!R66+Bawana_Spot!R66</f>
        <v>5.0002314707652413</v>
      </c>
      <c r="J66" s="195">
        <f t="shared" si="2"/>
        <v>-2.3147076524132615E-4</v>
      </c>
      <c r="K66" s="194">
        <f>PPCL_NG!L66+PPCL_Spot!L66+GT_NG!L66+GT_Spot!L66+Bawana_NG!L66+Bawana_RLNG!L66+Bawana_Spot!L66</f>
        <v>21.520000000000003</v>
      </c>
      <c r="L66" s="194">
        <f>PPCL_NG!S66+PPCL_Spot!S66+GT_NG!S66+GT_Spot!S66+Bawana_NG!S66+Bawana_RLNG!S66+Bawana_Spot!S66</f>
        <v>21.52141166852288</v>
      </c>
      <c r="M66" s="195">
        <f t="shared" si="3"/>
        <v>-1.4116685228771075E-3</v>
      </c>
      <c r="N66" s="194">
        <f>PPCL_NG!M66+PPCL_Spot!M66+GT_NG!M66+GT_Spot!M66+Bawana_NG!M66+Bawana_RLNG!M66+Bawana_Spot!M66</f>
        <v>69.69</v>
      </c>
      <c r="O66" s="194">
        <f>PPCL_NG!T66+PPCL_Spot!T66+GT_NG!T66+GT_Spot!T66+Bawana_NG!T66+Bawana_RLNG!T66+Bawana_Spot!T66</f>
        <v>69.695718749621605</v>
      </c>
      <c r="P66" s="195">
        <f t="shared" si="4"/>
        <v>-5.7187496216073441E-3</v>
      </c>
      <c r="Q66" s="195">
        <f t="shared" si="5"/>
        <v>-1.9999999999965823E-2</v>
      </c>
    </row>
    <row r="67" spans="1:17">
      <c r="A67" s="34" t="s">
        <v>109</v>
      </c>
      <c r="B67" s="194">
        <f>PPCL_NG!I67+PPCL_Spot!I67+GT_NG!I67+GT_Spot!I67+Bawana_NG!I67+Bawana_RLNG!I67+Bawana_Spot!I67</f>
        <v>99.39</v>
      </c>
      <c r="C67" s="194">
        <f>PPCL_NG!P67+PPCL_Spot!P67+GT_NG!P67+GT_Spot!P67+Bawana_NG!P67+Bawana_RLNG!P67+Bawana_Spot!P67</f>
        <v>99.398090235996293</v>
      </c>
      <c r="D67" s="195">
        <f t="shared" ref="D67:D99" si="6">B67-C67</f>
        <v>-8.0902359962919945E-3</v>
      </c>
      <c r="E67" s="194">
        <f>PPCL_NG!J67+PPCL_Spot!J67+GT_NG!J67+GT_Spot!J67+Bawana_NG!J67+Bawana_RLNG!J67+Bawana_Spot!J67</f>
        <v>57</v>
      </c>
      <c r="F67" s="194">
        <f>PPCL_NG!Q67+PPCL_Spot!Q67+GT_NG!Q67+GT_Spot!Q67+Bawana_NG!Q67+Bawana_RLNG!Q67+Bawana_Spot!Q67</f>
        <v>57.004547875093948</v>
      </c>
      <c r="G67" s="195">
        <f t="shared" ref="G67:G99" si="7">E67-F67</f>
        <v>-4.5478750939480506E-3</v>
      </c>
      <c r="H67" s="194">
        <f>PPCL_NG!K67+PPCL_Spot!K67+GT_NG!K67+GT_Spot!K67+Bawana_NG!K67+Bawana_RLNG!K67+Bawana_Spot!K67</f>
        <v>5</v>
      </c>
      <c r="I67" s="194">
        <f>PPCL_NG!R67+PPCL_Spot!R67+GT_NG!R67+GT_Spot!R67+Bawana_NG!R67+Bawana_RLNG!R67+Bawana_Spot!R67</f>
        <v>5.0002314707652413</v>
      </c>
      <c r="J67" s="195">
        <f t="shared" ref="J67:J99" si="8">H67-I67</f>
        <v>-2.3147076524132615E-4</v>
      </c>
      <c r="K67" s="194">
        <f>PPCL_NG!L67+PPCL_Spot!L67+GT_NG!L67+GT_Spot!L67+Bawana_NG!L67+Bawana_RLNG!L67+Bawana_Spot!L67</f>
        <v>21.520000000000003</v>
      </c>
      <c r="L67" s="194">
        <f>PPCL_NG!S67+PPCL_Spot!S67+GT_NG!S67+GT_Spot!S67+Bawana_NG!S67+Bawana_RLNG!S67+Bawana_Spot!S67</f>
        <v>21.52141166852288</v>
      </c>
      <c r="M67" s="195">
        <f t="shared" ref="M67:M99" si="9">K67-L67</f>
        <v>-1.4116685228771075E-3</v>
      </c>
      <c r="N67" s="194">
        <f>PPCL_NG!M67+PPCL_Spot!M67+GT_NG!M67+GT_Spot!M67+Bawana_NG!M67+Bawana_RLNG!M67+Bawana_Spot!M67</f>
        <v>69.69</v>
      </c>
      <c r="O67" s="194">
        <f>PPCL_NG!T67+PPCL_Spot!T67+GT_NG!T67+GT_Spot!T67+Bawana_NG!T67+Bawana_RLNG!T67+Bawana_Spot!T67</f>
        <v>69.695718749621605</v>
      </c>
      <c r="P67" s="195">
        <f t="shared" ref="P67:P99" si="10">N67-O67</f>
        <v>-5.7187496216073441E-3</v>
      </c>
      <c r="Q67" s="195">
        <f t="shared" si="5"/>
        <v>-1.9999999999965823E-2</v>
      </c>
    </row>
    <row r="68" spans="1:17">
      <c r="A68" s="34" t="s">
        <v>110</v>
      </c>
      <c r="B68" s="194">
        <f>PPCL_NG!I68+PPCL_Spot!I68+GT_NG!I68+GT_Spot!I68+Bawana_NG!I68+Bawana_RLNG!I68+Bawana_Spot!I68</f>
        <v>99.199999999999989</v>
      </c>
      <c r="C68" s="194">
        <f>PPCL_NG!P68+PPCL_Spot!P68+GT_NG!P68+GT_Spot!P68+Bawana_NG!P68+Bawana_RLNG!P68+Bawana_Spot!P68</f>
        <v>99.397104908673825</v>
      </c>
      <c r="D68" s="195">
        <f t="shared" si="6"/>
        <v>-0.19710490867383612</v>
      </c>
      <c r="E68" s="194">
        <f>PPCL_NG!J68+PPCL_Spot!J68+GT_NG!J68+GT_Spot!J68+Bawana_NG!J68+Bawana_RLNG!J68+Bawana_Spot!J68</f>
        <v>56.900000000000006</v>
      </c>
      <c r="F68" s="194">
        <f>PPCL_NG!Q68+PPCL_Spot!Q68+GT_NG!Q68+GT_Spot!Q68+Bawana_NG!Q68+Bawana_RLNG!Q68+Bawana_Spot!Q68</f>
        <v>57.008021430683009</v>
      </c>
      <c r="G68" s="195">
        <f t="shared" si="7"/>
        <v>-0.10802143068300296</v>
      </c>
      <c r="H68" s="194">
        <f>PPCL_NG!K68+PPCL_Spot!K68+GT_NG!K68+GT_Spot!K68+Bawana_NG!K68+Bawana_RLNG!K68+Bawana_Spot!K68</f>
        <v>5</v>
      </c>
      <c r="I68" s="194">
        <f>PPCL_NG!R68+PPCL_Spot!R68+GT_NG!R68+GT_Spot!R68+Bawana_NG!R68+Bawana_RLNG!R68+Bawana_Spot!R68</f>
        <v>5.0002314707652413</v>
      </c>
      <c r="J68" s="195">
        <f t="shared" si="8"/>
        <v>-2.3147076524132615E-4</v>
      </c>
      <c r="K68" s="194">
        <f>PPCL_NG!L68+PPCL_Spot!L68+GT_NG!L68+GT_Spot!L68+Bawana_NG!L68+Bawana_RLNG!L68+Bawana_Spot!L68</f>
        <v>21.5</v>
      </c>
      <c r="L68" s="194">
        <f>PPCL_NG!S68+PPCL_Spot!S68+GT_NG!S68+GT_Spot!S68+Bawana_NG!S68+Bawana_RLNG!S68+Bawana_Spot!S68</f>
        <v>21.523949716710266</v>
      </c>
      <c r="M68" s="195">
        <f t="shared" si="9"/>
        <v>-2.3949716710266244E-2</v>
      </c>
      <c r="N68" s="194">
        <f>PPCL_NG!M68+PPCL_Spot!M68+GT_NG!M68+GT_Spot!M68+Bawana_NG!M68+Bawana_RLNG!M68+Bawana_Spot!M68</f>
        <v>69.55</v>
      </c>
      <c r="O68" s="194">
        <f>PPCL_NG!T68+PPCL_Spot!T68+GT_NG!T68+GT_Spot!T68+Bawana_NG!T68+Bawana_RLNG!T68+Bawana_Spot!T68</f>
        <v>69.69069247316763</v>
      </c>
      <c r="P68" s="195">
        <f t="shared" si="10"/>
        <v>-0.14069247316763267</v>
      </c>
      <c r="Q68" s="195">
        <f t="shared" ref="Q68:Q99" si="11">D68+G68+J68+M68+P68</f>
        <v>-0.46999999999997932</v>
      </c>
    </row>
    <row r="69" spans="1:17">
      <c r="A69" s="34" t="s">
        <v>111</v>
      </c>
      <c r="B69" s="194">
        <f>PPCL_NG!I69+PPCL_Spot!I69+GT_NG!I69+GT_Spot!I69+Bawana_NG!I69+Bawana_RLNG!I69+Bawana_Spot!I69</f>
        <v>99.199999999999989</v>
      </c>
      <c r="C69" s="194">
        <f>PPCL_NG!P69+PPCL_Spot!P69+GT_NG!P69+GT_Spot!P69+Bawana_NG!P69+Bawana_RLNG!P69+Bawana_Spot!P69</f>
        <v>99.397104908673825</v>
      </c>
      <c r="D69" s="195">
        <f t="shared" si="6"/>
        <v>-0.19710490867383612</v>
      </c>
      <c r="E69" s="194">
        <f>PPCL_NG!J69+PPCL_Spot!J69+GT_NG!J69+GT_Spot!J69+Bawana_NG!J69+Bawana_RLNG!J69+Bawana_Spot!J69</f>
        <v>56.900000000000006</v>
      </c>
      <c r="F69" s="194">
        <f>PPCL_NG!Q69+PPCL_Spot!Q69+GT_NG!Q69+GT_Spot!Q69+Bawana_NG!Q69+Bawana_RLNG!Q69+Bawana_Spot!Q69</f>
        <v>57.008021430683009</v>
      </c>
      <c r="G69" s="195">
        <f t="shared" si="7"/>
        <v>-0.10802143068300296</v>
      </c>
      <c r="H69" s="194">
        <f>PPCL_NG!K69+PPCL_Spot!K69+GT_NG!K69+GT_Spot!K69+Bawana_NG!K69+Bawana_RLNG!K69+Bawana_Spot!K69</f>
        <v>5</v>
      </c>
      <c r="I69" s="194">
        <f>PPCL_NG!R69+PPCL_Spot!R69+GT_NG!R69+GT_Spot!R69+Bawana_NG!R69+Bawana_RLNG!R69+Bawana_Spot!R69</f>
        <v>5.0002314707652413</v>
      </c>
      <c r="J69" s="195">
        <f t="shared" si="8"/>
        <v>-2.3147076524132615E-4</v>
      </c>
      <c r="K69" s="194">
        <f>PPCL_NG!L69+PPCL_Spot!L69+GT_NG!L69+GT_Spot!L69+Bawana_NG!L69+Bawana_RLNG!L69+Bawana_Spot!L69</f>
        <v>21.5</v>
      </c>
      <c r="L69" s="194">
        <f>PPCL_NG!S69+PPCL_Spot!S69+GT_NG!S69+GT_Spot!S69+Bawana_NG!S69+Bawana_RLNG!S69+Bawana_Spot!S69</f>
        <v>21.523949716710266</v>
      </c>
      <c r="M69" s="195">
        <f t="shared" si="9"/>
        <v>-2.3949716710266244E-2</v>
      </c>
      <c r="N69" s="194">
        <f>PPCL_NG!M69+PPCL_Spot!M69+GT_NG!M69+GT_Spot!M69+Bawana_NG!M69+Bawana_RLNG!M69+Bawana_Spot!M69</f>
        <v>69.55</v>
      </c>
      <c r="O69" s="194">
        <f>PPCL_NG!T69+PPCL_Spot!T69+GT_NG!T69+GT_Spot!T69+Bawana_NG!T69+Bawana_RLNG!T69+Bawana_Spot!T69</f>
        <v>69.69069247316763</v>
      </c>
      <c r="P69" s="195">
        <f t="shared" si="10"/>
        <v>-0.14069247316763267</v>
      </c>
      <c r="Q69" s="195">
        <f t="shared" si="11"/>
        <v>-0.46999999999997932</v>
      </c>
    </row>
    <row r="70" spans="1:17">
      <c r="A70" s="34" t="s">
        <v>112</v>
      </c>
      <c r="B70" s="194">
        <f>PPCL_NG!I70+PPCL_Spot!I70+GT_NG!I70+GT_Spot!I70+Bawana_NG!I70+Bawana_RLNG!I70+Bawana_Spot!I70</f>
        <v>99.199999999999989</v>
      </c>
      <c r="C70" s="194">
        <f>PPCL_NG!P70+PPCL_Spot!P70+GT_NG!P70+GT_Spot!P70+Bawana_NG!P70+Bawana_RLNG!P70+Bawana_Spot!P70</f>
        <v>99.397104908673825</v>
      </c>
      <c r="D70" s="195">
        <f t="shared" si="6"/>
        <v>-0.19710490867383612</v>
      </c>
      <c r="E70" s="194">
        <f>PPCL_NG!J70+PPCL_Spot!J70+GT_NG!J70+GT_Spot!J70+Bawana_NG!J70+Bawana_RLNG!J70+Bawana_Spot!J70</f>
        <v>56.900000000000006</v>
      </c>
      <c r="F70" s="194">
        <f>PPCL_NG!Q70+PPCL_Spot!Q70+GT_NG!Q70+GT_Spot!Q70+Bawana_NG!Q70+Bawana_RLNG!Q70+Bawana_Spot!Q70</f>
        <v>57.008021430683009</v>
      </c>
      <c r="G70" s="195">
        <f t="shared" si="7"/>
        <v>-0.10802143068300296</v>
      </c>
      <c r="H70" s="194">
        <f>PPCL_NG!K70+PPCL_Spot!K70+GT_NG!K70+GT_Spot!K70+Bawana_NG!K70+Bawana_RLNG!K70+Bawana_Spot!K70</f>
        <v>5</v>
      </c>
      <c r="I70" s="194">
        <f>PPCL_NG!R70+PPCL_Spot!R70+GT_NG!R70+GT_Spot!R70+Bawana_NG!R70+Bawana_RLNG!R70+Bawana_Spot!R70</f>
        <v>5.0002314707652413</v>
      </c>
      <c r="J70" s="195">
        <f t="shared" si="8"/>
        <v>-2.3147076524132615E-4</v>
      </c>
      <c r="K70" s="194">
        <f>PPCL_NG!L70+PPCL_Spot!L70+GT_NG!L70+GT_Spot!L70+Bawana_NG!L70+Bawana_RLNG!L70+Bawana_Spot!L70</f>
        <v>21.5</v>
      </c>
      <c r="L70" s="194">
        <f>PPCL_NG!S70+PPCL_Spot!S70+GT_NG!S70+GT_Spot!S70+Bawana_NG!S70+Bawana_RLNG!S70+Bawana_Spot!S70</f>
        <v>21.523949716710266</v>
      </c>
      <c r="M70" s="195">
        <f t="shared" si="9"/>
        <v>-2.3949716710266244E-2</v>
      </c>
      <c r="N70" s="194">
        <f>PPCL_NG!M70+PPCL_Spot!M70+GT_NG!M70+GT_Spot!M70+Bawana_NG!M70+Bawana_RLNG!M70+Bawana_Spot!M70</f>
        <v>69.55</v>
      </c>
      <c r="O70" s="194">
        <f>PPCL_NG!T70+PPCL_Spot!T70+GT_NG!T70+GT_Spot!T70+Bawana_NG!T70+Bawana_RLNG!T70+Bawana_Spot!T70</f>
        <v>69.69069247316763</v>
      </c>
      <c r="P70" s="195">
        <f t="shared" si="10"/>
        <v>-0.14069247316763267</v>
      </c>
      <c r="Q70" s="195">
        <f t="shared" si="11"/>
        <v>-0.46999999999997932</v>
      </c>
    </row>
    <row r="71" spans="1:17">
      <c r="A71" s="34" t="s">
        <v>113</v>
      </c>
      <c r="B71" s="194">
        <f>PPCL_NG!I71+PPCL_Spot!I71+GT_NG!I71+GT_Spot!I71+Bawana_NG!I71+Bawana_RLNG!I71+Bawana_Spot!I71</f>
        <v>99.199999999999989</v>
      </c>
      <c r="C71" s="194">
        <f>PPCL_NG!P71+PPCL_Spot!P71+GT_NG!P71+GT_Spot!P71+Bawana_NG!P71+Bawana_RLNG!P71+Bawana_Spot!P71</f>
        <v>99.397104908673825</v>
      </c>
      <c r="D71" s="195">
        <f t="shared" si="6"/>
        <v>-0.19710490867383612</v>
      </c>
      <c r="E71" s="194">
        <f>PPCL_NG!J71+PPCL_Spot!J71+GT_NG!J71+GT_Spot!J71+Bawana_NG!J71+Bawana_RLNG!J71+Bawana_Spot!J71</f>
        <v>56.900000000000006</v>
      </c>
      <c r="F71" s="194">
        <f>PPCL_NG!Q71+PPCL_Spot!Q71+GT_NG!Q71+GT_Spot!Q71+Bawana_NG!Q71+Bawana_RLNG!Q71+Bawana_Spot!Q71</f>
        <v>57.008021430683009</v>
      </c>
      <c r="G71" s="195">
        <f t="shared" si="7"/>
        <v>-0.10802143068300296</v>
      </c>
      <c r="H71" s="194">
        <f>PPCL_NG!K71+PPCL_Spot!K71+GT_NG!K71+GT_Spot!K71+Bawana_NG!K71+Bawana_RLNG!K71+Bawana_Spot!K71</f>
        <v>5</v>
      </c>
      <c r="I71" s="194">
        <f>PPCL_NG!R71+PPCL_Spot!R71+GT_NG!R71+GT_Spot!R71+Bawana_NG!R71+Bawana_RLNG!R71+Bawana_Spot!R71</f>
        <v>5.0002314707652413</v>
      </c>
      <c r="J71" s="195">
        <f t="shared" si="8"/>
        <v>-2.3147076524132615E-4</v>
      </c>
      <c r="K71" s="194">
        <f>PPCL_NG!L71+PPCL_Spot!L71+GT_NG!L71+GT_Spot!L71+Bawana_NG!L71+Bawana_RLNG!L71+Bawana_Spot!L71</f>
        <v>21.5</v>
      </c>
      <c r="L71" s="194">
        <f>PPCL_NG!S71+PPCL_Spot!S71+GT_NG!S71+GT_Spot!S71+Bawana_NG!S71+Bawana_RLNG!S71+Bawana_Spot!S71</f>
        <v>21.523949716710266</v>
      </c>
      <c r="M71" s="195">
        <f t="shared" si="9"/>
        <v>-2.3949716710266244E-2</v>
      </c>
      <c r="N71" s="194">
        <f>PPCL_NG!M71+PPCL_Spot!M71+GT_NG!M71+GT_Spot!M71+Bawana_NG!M71+Bawana_RLNG!M71+Bawana_Spot!M71</f>
        <v>69.55</v>
      </c>
      <c r="O71" s="194">
        <f>PPCL_NG!T71+PPCL_Spot!T71+GT_NG!T71+GT_Spot!T71+Bawana_NG!T71+Bawana_RLNG!T71+Bawana_Spot!T71</f>
        <v>69.69069247316763</v>
      </c>
      <c r="P71" s="195">
        <f t="shared" si="10"/>
        <v>-0.14069247316763267</v>
      </c>
      <c r="Q71" s="195">
        <f t="shared" si="11"/>
        <v>-0.46999999999997932</v>
      </c>
    </row>
    <row r="72" spans="1:17">
      <c r="A72" s="34" t="s">
        <v>114</v>
      </c>
      <c r="B72" s="194">
        <f>PPCL_NG!I72+PPCL_Spot!I72+GT_NG!I72+GT_Spot!I72+Bawana_NG!I72+Bawana_RLNG!I72+Bawana_Spot!I72</f>
        <v>99.199999999999989</v>
      </c>
      <c r="C72" s="194">
        <f>PPCL_NG!P72+PPCL_Spot!P72+GT_NG!P72+GT_Spot!P72+Bawana_NG!P72+Bawana_RLNG!P72+Bawana_Spot!P72</f>
        <v>99.397104908673825</v>
      </c>
      <c r="D72" s="195">
        <f t="shared" si="6"/>
        <v>-0.19710490867383612</v>
      </c>
      <c r="E72" s="194">
        <f>PPCL_NG!J72+PPCL_Spot!J72+GT_NG!J72+GT_Spot!J72+Bawana_NG!J72+Bawana_RLNG!J72+Bawana_Spot!J72</f>
        <v>56.900000000000006</v>
      </c>
      <c r="F72" s="194">
        <f>PPCL_NG!Q72+PPCL_Spot!Q72+GT_NG!Q72+GT_Spot!Q72+Bawana_NG!Q72+Bawana_RLNG!Q72+Bawana_Spot!Q72</f>
        <v>57.008021430683009</v>
      </c>
      <c r="G72" s="195">
        <f t="shared" si="7"/>
        <v>-0.10802143068300296</v>
      </c>
      <c r="H72" s="194">
        <f>PPCL_NG!K72+PPCL_Spot!K72+GT_NG!K72+GT_Spot!K72+Bawana_NG!K72+Bawana_RLNG!K72+Bawana_Spot!K72</f>
        <v>5</v>
      </c>
      <c r="I72" s="194">
        <f>PPCL_NG!R72+PPCL_Spot!R72+GT_NG!R72+GT_Spot!R72+Bawana_NG!R72+Bawana_RLNG!R72+Bawana_Spot!R72</f>
        <v>5.0002314707652413</v>
      </c>
      <c r="J72" s="195">
        <f t="shared" si="8"/>
        <v>-2.3147076524132615E-4</v>
      </c>
      <c r="K72" s="194">
        <f>PPCL_NG!L72+PPCL_Spot!L72+GT_NG!L72+GT_Spot!L72+Bawana_NG!L72+Bawana_RLNG!L72+Bawana_Spot!L72</f>
        <v>21.5</v>
      </c>
      <c r="L72" s="194">
        <f>PPCL_NG!S72+PPCL_Spot!S72+GT_NG!S72+GT_Spot!S72+Bawana_NG!S72+Bawana_RLNG!S72+Bawana_Spot!S72</f>
        <v>21.523949716710266</v>
      </c>
      <c r="M72" s="195">
        <f t="shared" si="9"/>
        <v>-2.3949716710266244E-2</v>
      </c>
      <c r="N72" s="194">
        <f>PPCL_NG!M72+PPCL_Spot!M72+GT_NG!M72+GT_Spot!M72+Bawana_NG!M72+Bawana_RLNG!M72+Bawana_Spot!M72</f>
        <v>69.55</v>
      </c>
      <c r="O72" s="194">
        <f>PPCL_NG!T72+PPCL_Spot!T72+GT_NG!T72+GT_Spot!T72+Bawana_NG!T72+Bawana_RLNG!T72+Bawana_Spot!T72</f>
        <v>69.69069247316763</v>
      </c>
      <c r="P72" s="195">
        <f t="shared" si="10"/>
        <v>-0.14069247316763267</v>
      </c>
      <c r="Q72" s="195">
        <f t="shared" si="11"/>
        <v>-0.46999999999997932</v>
      </c>
    </row>
    <row r="73" spans="1:17">
      <c r="A73" s="34" t="s">
        <v>115</v>
      </c>
      <c r="B73" s="194">
        <f>PPCL_NG!I73+PPCL_Spot!I73+GT_NG!I73+GT_Spot!I73+Bawana_NG!I73+Bawana_RLNG!I73+Bawana_Spot!I73</f>
        <v>99.199999999999989</v>
      </c>
      <c r="C73" s="194">
        <f>PPCL_NG!P73+PPCL_Spot!P73+GT_NG!P73+GT_Spot!P73+Bawana_NG!P73+Bawana_RLNG!P73+Bawana_Spot!P73</f>
        <v>99.397104908673825</v>
      </c>
      <c r="D73" s="195">
        <f t="shared" si="6"/>
        <v>-0.19710490867383612</v>
      </c>
      <c r="E73" s="194">
        <f>PPCL_NG!J73+PPCL_Spot!J73+GT_NG!J73+GT_Spot!J73+Bawana_NG!J73+Bawana_RLNG!J73+Bawana_Spot!J73</f>
        <v>56.900000000000006</v>
      </c>
      <c r="F73" s="194">
        <f>PPCL_NG!Q73+PPCL_Spot!Q73+GT_NG!Q73+GT_Spot!Q73+Bawana_NG!Q73+Bawana_RLNG!Q73+Bawana_Spot!Q73</f>
        <v>57.008021430683009</v>
      </c>
      <c r="G73" s="195">
        <f t="shared" si="7"/>
        <v>-0.10802143068300296</v>
      </c>
      <c r="H73" s="194">
        <f>PPCL_NG!K73+PPCL_Spot!K73+GT_NG!K73+GT_Spot!K73+Bawana_NG!K73+Bawana_RLNG!K73+Bawana_Spot!K73</f>
        <v>5</v>
      </c>
      <c r="I73" s="194">
        <f>PPCL_NG!R73+PPCL_Spot!R73+GT_NG!R73+GT_Spot!R73+Bawana_NG!R73+Bawana_RLNG!R73+Bawana_Spot!R73</f>
        <v>5.0002314707652413</v>
      </c>
      <c r="J73" s="195">
        <f t="shared" si="8"/>
        <v>-2.3147076524132615E-4</v>
      </c>
      <c r="K73" s="194">
        <f>PPCL_NG!L73+PPCL_Spot!L73+GT_NG!L73+GT_Spot!L73+Bawana_NG!L73+Bawana_RLNG!L73+Bawana_Spot!L73</f>
        <v>21.5</v>
      </c>
      <c r="L73" s="194">
        <f>PPCL_NG!S73+PPCL_Spot!S73+GT_NG!S73+GT_Spot!S73+Bawana_NG!S73+Bawana_RLNG!S73+Bawana_Spot!S73</f>
        <v>21.523949716710266</v>
      </c>
      <c r="M73" s="195">
        <f t="shared" si="9"/>
        <v>-2.3949716710266244E-2</v>
      </c>
      <c r="N73" s="194">
        <f>PPCL_NG!M73+PPCL_Spot!M73+GT_NG!M73+GT_Spot!M73+Bawana_NG!M73+Bawana_RLNG!M73+Bawana_Spot!M73</f>
        <v>69.55</v>
      </c>
      <c r="O73" s="194">
        <f>PPCL_NG!T73+PPCL_Spot!T73+GT_NG!T73+GT_Spot!T73+Bawana_NG!T73+Bawana_RLNG!T73+Bawana_Spot!T73</f>
        <v>69.69069247316763</v>
      </c>
      <c r="P73" s="195">
        <f t="shared" si="10"/>
        <v>-0.14069247316763267</v>
      </c>
      <c r="Q73" s="195">
        <f t="shared" si="11"/>
        <v>-0.46999999999997932</v>
      </c>
    </row>
    <row r="74" spans="1:17">
      <c r="A74" s="34" t="s">
        <v>116</v>
      </c>
      <c r="B74" s="194">
        <f>PPCL_NG!I74+PPCL_Spot!I74+GT_NG!I74+GT_Spot!I74+Bawana_NG!I74+Bawana_RLNG!I74+Bawana_Spot!I74</f>
        <v>99.18</v>
      </c>
      <c r="C74" s="194">
        <f>PPCL_NG!P74+PPCL_Spot!P74+GT_NG!P74+GT_Spot!P74+Bawana_NG!P74+Bawana_RLNG!P74+Bawana_Spot!P74</f>
        <v>99.378169433553509</v>
      </c>
      <c r="D74" s="195">
        <f t="shared" si="6"/>
        <v>-0.19816943355350247</v>
      </c>
      <c r="E74" s="194">
        <f>PPCL_NG!J74+PPCL_Spot!J74+GT_NG!J74+GT_Spot!J74+Bawana_NG!J74+Bawana_RLNG!J74+Bawana_Spot!J74</f>
        <v>65.91</v>
      </c>
      <c r="F74" s="194">
        <f>PPCL_NG!Q74+PPCL_Spot!Q74+GT_NG!Q74+GT_Spot!Q74+Bawana_NG!Q74+Bawana_RLNG!Q74+Bawana_Spot!Q74</f>
        <v>66.015771997786388</v>
      </c>
      <c r="G74" s="195">
        <f t="shared" si="7"/>
        <v>-0.10577199778639113</v>
      </c>
      <c r="H74" s="194">
        <f>PPCL_NG!K74+PPCL_Spot!K74+GT_NG!K74+GT_Spot!K74+Bawana_NG!K74+Bawana_RLNG!K74+Bawana_Spot!K74</f>
        <v>5</v>
      </c>
      <c r="I74" s="194">
        <f>PPCL_NG!R74+PPCL_Spot!R74+GT_NG!R74+GT_Spot!R74+Bawana_NG!R74+Bawana_RLNG!R74+Bawana_Spot!R74</f>
        <v>5.0002872134745289</v>
      </c>
      <c r="J74" s="195">
        <f t="shared" si="8"/>
        <v>-2.8721347452886903E-4</v>
      </c>
      <c r="K74" s="194">
        <f>PPCL_NG!L74+PPCL_Spot!L74+GT_NG!L74+GT_Spot!L74+Bawana_NG!L74+Bawana_RLNG!L74+Bawana_Spot!L74</f>
        <v>20.81</v>
      </c>
      <c r="L74" s="194">
        <f>PPCL_NG!S74+PPCL_Spot!S74+GT_NG!S74+GT_Spot!S74+Bawana_NG!S74+Bawana_RLNG!S74+Bawana_Spot!S74</f>
        <v>20.834218061443835</v>
      </c>
      <c r="M74" s="195">
        <f t="shared" si="9"/>
        <v>-2.4218061443836092E-2</v>
      </c>
      <c r="N74" s="194">
        <f>PPCL_NG!M74+PPCL_Spot!M74+GT_NG!M74+GT_Spot!M74+Bawana_NG!M74+Bawana_RLNG!M74+Bawana_Spot!M74</f>
        <v>65.23</v>
      </c>
      <c r="O74" s="194">
        <f>PPCL_NG!T74+PPCL_Spot!T74+GT_NG!T74+GT_Spot!T74+Bawana_NG!T74+Bawana_RLNG!T74+Bawana_Spot!T74</f>
        <v>65.371553293741755</v>
      </c>
      <c r="P74" s="195">
        <f t="shared" si="10"/>
        <v>-0.14155329374175096</v>
      </c>
      <c r="Q74" s="195">
        <f t="shared" si="11"/>
        <v>-0.47000000000000952</v>
      </c>
    </row>
    <row r="75" spans="1:17">
      <c r="A75" s="34" t="s">
        <v>117</v>
      </c>
      <c r="B75" s="194">
        <f>PPCL_NG!I75+PPCL_Spot!I75+GT_NG!I75+GT_Spot!I75+Bawana_NG!I75+Bawana_RLNG!I75+Bawana_Spot!I75</f>
        <v>99.18</v>
      </c>
      <c r="C75" s="194">
        <f>PPCL_NG!P75+PPCL_Spot!P75+GT_NG!P75+GT_Spot!P75+Bawana_NG!P75+Bawana_RLNG!P75+Bawana_Spot!P75</f>
        <v>99.373215273934704</v>
      </c>
      <c r="D75" s="195">
        <f t="shared" si="6"/>
        <v>-0.19321527393469751</v>
      </c>
      <c r="E75" s="194">
        <f>PPCL_NG!J75+PPCL_Spot!J75+GT_NG!J75+GT_Spot!J75+Bawana_NG!J75+Bawana_RLNG!J75+Bawana_Spot!J75</f>
        <v>65.91</v>
      </c>
      <c r="F75" s="194">
        <f>PPCL_NG!Q75+PPCL_Spot!Q75+GT_NG!Q75+GT_Spot!Q75+Bawana_NG!Q75+Bawana_RLNG!Q75+Bawana_Spot!Q75</f>
        <v>66.015771997786388</v>
      </c>
      <c r="G75" s="195">
        <f t="shared" si="7"/>
        <v>-0.10577199778639113</v>
      </c>
      <c r="H75" s="194">
        <f>PPCL_NG!K75+PPCL_Spot!K75+GT_NG!K75+GT_Spot!K75+Bawana_NG!K75+Bawana_RLNG!K75+Bawana_Spot!K75</f>
        <v>5</v>
      </c>
      <c r="I75" s="194">
        <f>PPCL_NG!R75+PPCL_Spot!R75+GT_NG!R75+GT_Spot!R75+Bawana_NG!R75+Bawana_RLNG!R75+Bawana_Spot!R75</f>
        <v>5</v>
      </c>
      <c r="J75" s="195">
        <f t="shared" si="8"/>
        <v>0</v>
      </c>
      <c r="K75" s="194">
        <f>PPCL_NG!L75+PPCL_Spot!L75+GT_NG!L75+GT_Spot!L75+Bawana_NG!L75+Bawana_RLNG!L75+Bawana_Spot!L75</f>
        <v>20.81</v>
      </c>
      <c r="L75" s="194">
        <f>PPCL_NG!S75+PPCL_Spot!S75+GT_NG!S75+GT_Spot!S75+Bawana_NG!S75+Bawana_RLNG!S75+Bawana_Spot!S75</f>
        <v>20.833038184836745</v>
      </c>
      <c r="M75" s="195">
        <f t="shared" si="9"/>
        <v>-2.3038184836746467E-2</v>
      </c>
      <c r="N75" s="194">
        <f>PPCL_NG!M75+PPCL_Spot!M75+GT_NG!M75+GT_Spot!M75+Bawana_NG!M75+Bawana_RLNG!M75+Bawana_Spot!M75</f>
        <v>80.45</v>
      </c>
      <c r="O75" s="194">
        <f>PPCL_NG!T75+PPCL_Spot!T75+GT_NG!T75+GT_Spot!T75+Bawana_NG!T75+Bawana_RLNG!T75+Bawana_Spot!T75</f>
        <v>80.587974543442172</v>
      </c>
      <c r="P75" s="195">
        <f t="shared" si="10"/>
        <v>-0.13797454344216931</v>
      </c>
      <c r="Q75" s="195">
        <f t="shared" si="11"/>
        <v>-0.46000000000000441</v>
      </c>
    </row>
    <row r="76" spans="1:17">
      <c r="A76" s="34" t="s">
        <v>118</v>
      </c>
      <c r="B76" s="194">
        <f>PPCL_NG!I76+PPCL_Spot!I76+GT_NG!I76+GT_Spot!I76+Bawana_NG!I76+Bawana_RLNG!I76+Bawana_Spot!I76</f>
        <v>99.18</v>
      </c>
      <c r="C76" s="194">
        <f>PPCL_NG!P76+PPCL_Spot!P76+GT_NG!P76+GT_Spot!P76+Bawana_NG!P76+Bawana_RLNG!P76+Bawana_Spot!P76</f>
        <v>99.373215273934704</v>
      </c>
      <c r="D76" s="195">
        <f t="shared" si="6"/>
        <v>-0.19321527393469751</v>
      </c>
      <c r="E76" s="194">
        <f>PPCL_NG!J76+PPCL_Spot!J76+GT_NG!J76+GT_Spot!J76+Bawana_NG!J76+Bawana_RLNG!J76+Bawana_Spot!J76</f>
        <v>65.91</v>
      </c>
      <c r="F76" s="194">
        <f>PPCL_NG!Q76+PPCL_Spot!Q76+GT_NG!Q76+GT_Spot!Q76+Bawana_NG!Q76+Bawana_RLNG!Q76+Bawana_Spot!Q76</f>
        <v>66.015771997786388</v>
      </c>
      <c r="G76" s="195">
        <f t="shared" si="7"/>
        <v>-0.10577199778639113</v>
      </c>
      <c r="H76" s="194">
        <f>PPCL_NG!K76+PPCL_Spot!K76+GT_NG!K76+GT_Spot!K76+Bawana_NG!K76+Bawana_RLNG!K76+Bawana_Spot!K76</f>
        <v>5</v>
      </c>
      <c r="I76" s="194">
        <f>PPCL_NG!R76+PPCL_Spot!R76+GT_NG!R76+GT_Spot!R76+Bawana_NG!R76+Bawana_RLNG!R76+Bawana_Spot!R76</f>
        <v>5</v>
      </c>
      <c r="J76" s="195">
        <f t="shared" si="8"/>
        <v>0</v>
      </c>
      <c r="K76" s="194">
        <f>PPCL_NG!L76+PPCL_Spot!L76+GT_NG!L76+GT_Spot!L76+Bawana_NG!L76+Bawana_RLNG!L76+Bawana_Spot!L76</f>
        <v>20.81</v>
      </c>
      <c r="L76" s="194">
        <f>PPCL_NG!S76+PPCL_Spot!S76+GT_NG!S76+GT_Spot!S76+Bawana_NG!S76+Bawana_RLNG!S76+Bawana_Spot!S76</f>
        <v>20.833038184836745</v>
      </c>
      <c r="M76" s="195">
        <f t="shared" si="9"/>
        <v>-2.3038184836746467E-2</v>
      </c>
      <c r="N76" s="194">
        <f>PPCL_NG!M76+PPCL_Spot!M76+GT_NG!M76+GT_Spot!M76+Bawana_NG!M76+Bawana_RLNG!M76+Bawana_Spot!M76</f>
        <v>80.45</v>
      </c>
      <c r="O76" s="194">
        <f>PPCL_NG!T76+PPCL_Spot!T76+GT_NG!T76+GT_Spot!T76+Bawana_NG!T76+Bawana_RLNG!T76+Bawana_Spot!T76</f>
        <v>80.587974543442172</v>
      </c>
      <c r="P76" s="195">
        <f t="shared" si="10"/>
        <v>-0.13797454344216931</v>
      </c>
      <c r="Q76" s="195">
        <f t="shared" si="11"/>
        <v>-0.46000000000000441</v>
      </c>
    </row>
    <row r="77" spans="1:17">
      <c r="A77" s="34" t="s">
        <v>119</v>
      </c>
      <c r="B77" s="194">
        <f>PPCL_NG!I77+PPCL_Spot!I77+GT_NG!I77+GT_Spot!I77+Bawana_NG!I77+Bawana_RLNG!I77+Bawana_Spot!I77</f>
        <v>99.18</v>
      </c>
      <c r="C77" s="194">
        <f>PPCL_NG!P77+PPCL_Spot!P77+GT_NG!P77+GT_Spot!P77+Bawana_NG!P77+Bawana_RLNG!P77+Bawana_Spot!P77</f>
        <v>99.373215273934704</v>
      </c>
      <c r="D77" s="195">
        <f t="shared" si="6"/>
        <v>-0.19321527393469751</v>
      </c>
      <c r="E77" s="194">
        <f>PPCL_NG!J77+PPCL_Spot!J77+GT_NG!J77+GT_Spot!J77+Bawana_NG!J77+Bawana_RLNG!J77+Bawana_Spot!J77</f>
        <v>65.91</v>
      </c>
      <c r="F77" s="194">
        <f>PPCL_NG!Q77+PPCL_Spot!Q77+GT_NG!Q77+GT_Spot!Q77+Bawana_NG!Q77+Bawana_RLNG!Q77+Bawana_Spot!Q77</f>
        <v>66.015771997786388</v>
      </c>
      <c r="G77" s="195">
        <f t="shared" si="7"/>
        <v>-0.10577199778639113</v>
      </c>
      <c r="H77" s="194">
        <f>PPCL_NG!K77+PPCL_Spot!K77+GT_NG!K77+GT_Spot!K77+Bawana_NG!K77+Bawana_RLNG!K77+Bawana_Spot!K77</f>
        <v>5</v>
      </c>
      <c r="I77" s="194">
        <f>PPCL_NG!R77+PPCL_Spot!R77+GT_NG!R77+GT_Spot!R77+Bawana_NG!R77+Bawana_RLNG!R77+Bawana_Spot!R77</f>
        <v>5</v>
      </c>
      <c r="J77" s="195">
        <f t="shared" si="8"/>
        <v>0</v>
      </c>
      <c r="K77" s="194">
        <f>PPCL_NG!L77+PPCL_Spot!L77+GT_NG!L77+GT_Spot!L77+Bawana_NG!L77+Bawana_RLNG!L77+Bawana_Spot!L77</f>
        <v>20.81</v>
      </c>
      <c r="L77" s="194">
        <f>PPCL_NG!S77+PPCL_Spot!S77+GT_NG!S77+GT_Spot!S77+Bawana_NG!S77+Bawana_RLNG!S77+Bawana_Spot!S77</f>
        <v>20.833038184836745</v>
      </c>
      <c r="M77" s="195">
        <f t="shared" si="9"/>
        <v>-2.3038184836746467E-2</v>
      </c>
      <c r="N77" s="194">
        <f>PPCL_NG!M77+PPCL_Spot!M77+GT_NG!M77+GT_Spot!M77+Bawana_NG!M77+Bawana_RLNG!M77+Bawana_Spot!M77</f>
        <v>80.45</v>
      </c>
      <c r="O77" s="194">
        <f>PPCL_NG!T77+PPCL_Spot!T77+GT_NG!T77+GT_Spot!T77+Bawana_NG!T77+Bawana_RLNG!T77+Bawana_Spot!T77</f>
        <v>80.587974543442172</v>
      </c>
      <c r="P77" s="195">
        <f t="shared" si="10"/>
        <v>-0.13797454344216931</v>
      </c>
      <c r="Q77" s="195">
        <f t="shared" si="11"/>
        <v>-0.46000000000000441</v>
      </c>
    </row>
    <row r="78" spans="1:17">
      <c r="A78" s="34" t="s">
        <v>120</v>
      </c>
      <c r="B78" s="194">
        <f>PPCL_NG!I78+PPCL_Spot!I78+GT_NG!I78+GT_Spot!I78+Bawana_NG!I78+Bawana_RLNG!I78+Bawana_Spot!I78</f>
        <v>99.18</v>
      </c>
      <c r="C78" s="194">
        <f>PPCL_NG!P78+PPCL_Spot!P78+GT_NG!P78+GT_Spot!P78+Bawana_NG!P78+Bawana_RLNG!P78+Bawana_Spot!P78</f>
        <v>99.373215273934704</v>
      </c>
      <c r="D78" s="195">
        <f t="shared" si="6"/>
        <v>-0.19321527393469751</v>
      </c>
      <c r="E78" s="194">
        <f>PPCL_NG!J78+PPCL_Spot!J78+GT_NG!J78+GT_Spot!J78+Bawana_NG!J78+Bawana_RLNG!J78+Bawana_Spot!J78</f>
        <v>65.91</v>
      </c>
      <c r="F78" s="194">
        <f>PPCL_NG!Q78+PPCL_Spot!Q78+GT_NG!Q78+GT_Spot!Q78+Bawana_NG!Q78+Bawana_RLNG!Q78+Bawana_Spot!Q78</f>
        <v>66.015771997786388</v>
      </c>
      <c r="G78" s="195">
        <f t="shared" si="7"/>
        <v>-0.10577199778639113</v>
      </c>
      <c r="H78" s="194">
        <f>PPCL_NG!K78+PPCL_Spot!K78+GT_NG!K78+GT_Spot!K78+Bawana_NG!K78+Bawana_RLNG!K78+Bawana_Spot!K78</f>
        <v>5</v>
      </c>
      <c r="I78" s="194">
        <f>PPCL_NG!R78+PPCL_Spot!R78+GT_NG!R78+GT_Spot!R78+Bawana_NG!R78+Bawana_RLNG!R78+Bawana_Spot!R78</f>
        <v>5</v>
      </c>
      <c r="J78" s="195">
        <f t="shared" si="8"/>
        <v>0</v>
      </c>
      <c r="K78" s="194">
        <f>PPCL_NG!L78+PPCL_Spot!L78+GT_NG!L78+GT_Spot!L78+Bawana_NG!L78+Bawana_RLNG!L78+Bawana_Spot!L78</f>
        <v>20.81</v>
      </c>
      <c r="L78" s="194">
        <f>PPCL_NG!S78+PPCL_Spot!S78+GT_NG!S78+GT_Spot!S78+Bawana_NG!S78+Bawana_RLNG!S78+Bawana_Spot!S78</f>
        <v>20.833038184836745</v>
      </c>
      <c r="M78" s="195">
        <f t="shared" si="9"/>
        <v>-2.3038184836746467E-2</v>
      </c>
      <c r="N78" s="194">
        <f>PPCL_NG!M78+PPCL_Spot!M78+GT_NG!M78+GT_Spot!M78+Bawana_NG!M78+Bawana_RLNG!M78+Bawana_Spot!M78</f>
        <v>80.45</v>
      </c>
      <c r="O78" s="194">
        <f>PPCL_NG!T78+PPCL_Spot!T78+GT_NG!T78+GT_Spot!T78+Bawana_NG!T78+Bawana_RLNG!T78+Bawana_Spot!T78</f>
        <v>80.587974543442172</v>
      </c>
      <c r="P78" s="195">
        <f t="shared" si="10"/>
        <v>-0.13797454344216931</v>
      </c>
      <c r="Q78" s="195">
        <f t="shared" si="11"/>
        <v>-0.46000000000000441</v>
      </c>
    </row>
    <row r="79" spans="1:17">
      <c r="A79" s="34" t="s">
        <v>121</v>
      </c>
      <c r="B79" s="194">
        <f>PPCL_NG!I79+PPCL_Spot!I79+GT_NG!I79+GT_Spot!I79+Bawana_NG!I79+Bawana_RLNG!I79+Bawana_Spot!I79</f>
        <v>99.59</v>
      </c>
      <c r="C79" s="194">
        <f>PPCL_NG!P79+PPCL_Spot!P79+GT_NG!P79+GT_Spot!P79+Bawana_NG!P79+Bawana_RLNG!P79+Bawana_Spot!P79</f>
        <v>99.787341772151905</v>
      </c>
      <c r="D79" s="195">
        <f t="shared" si="6"/>
        <v>-0.1973417721519013</v>
      </c>
      <c r="E79" s="194">
        <f>PPCL_NG!J79+PPCL_Spot!J79+GT_NG!J79+GT_Spot!J79+Bawana_NG!J79+Bawana_RLNG!J79+Bawana_Spot!J79</f>
        <v>66.14</v>
      </c>
      <c r="F79" s="194">
        <f>PPCL_NG!Q79+PPCL_Spot!Q79+GT_NG!Q79+GT_Spot!Q79+Bawana_NG!Q79+Bawana_RLNG!Q79+Bawana_Spot!Q79</f>
        <v>66.248101265822783</v>
      </c>
      <c r="G79" s="195">
        <f t="shared" si="7"/>
        <v>-0.10810126582278201</v>
      </c>
      <c r="H79" s="194">
        <f>PPCL_NG!K79+PPCL_Spot!K79+GT_NG!K79+GT_Spot!K79+Bawana_NG!K79+Bawana_RLNG!K79+Bawana_Spot!K79</f>
        <v>5</v>
      </c>
      <c r="I79" s="194">
        <f>PPCL_NG!R79+PPCL_Spot!R79+GT_NG!R79+GT_Spot!R79+Bawana_NG!R79+Bawana_RLNG!R79+Bawana_Spot!R79</f>
        <v>5</v>
      </c>
      <c r="J79" s="195">
        <f t="shared" si="8"/>
        <v>0</v>
      </c>
      <c r="K79" s="194">
        <f>PPCL_NG!L79+PPCL_Spot!L79+GT_NG!L79+GT_Spot!L79+Bawana_NG!L79+Bawana_RLNG!L79+Bawana_Spot!L79</f>
        <v>20.86</v>
      </c>
      <c r="L79" s="194">
        <f>PPCL_NG!S79+PPCL_Spot!S79+GT_NG!S79+GT_Spot!S79+Bawana_NG!S79+Bawana_RLNG!S79+Bawana_Spot!S79</f>
        <v>20.883544303797468</v>
      </c>
      <c r="M79" s="195">
        <f t="shared" si="9"/>
        <v>-2.3544303797468302E-2</v>
      </c>
      <c r="N79" s="194">
        <f>PPCL_NG!M79+PPCL_Spot!M79+GT_NG!M79+GT_Spot!M79+Bawana_NG!M79+Bawana_RLNG!M79+Bawana_Spot!M79</f>
        <v>80.75</v>
      </c>
      <c r="O79" s="194">
        <f>PPCL_NG!T79+PPCL_Spot!T79+GT_NG!T79+GT_Spot!T79+Bawana_NG!T79+Bawana_RLNG!T79+Bawana_Spot!T79</f>
        <v>80.891012658227851</v>
      </c>
      <c r="P79" s="195">
        <f t="shared" si="10"/>
        <v>-0.14101265822785081</v>
      </c>
      <c r="Q79" s="195">
        <f t="shared" si="11"/>
        <v>-0.47000000000000242</v>
      </c>
    </row>
    <row r="80" spans="1:17">
      <c r="A80" s="34" t="s">
        <v>122</v>
      </c>
      <c r="B80" s="194">
        <f>PPCL_NG!I80+PPCL_Spot!I80+GT_NG!I80+GT_Spot!I80+Bawana_NG!I80+Bawana_RLNG!I80+Bawana_Spot!I80</f>
        <v>99.59</v>
      </c>
      <c r="C80" s="194">
        <f>PPCL_NG!P80+PPCL_Spot!P80+GT_NG!P80+GT_Spot!P80+Bawana_NG!P80+Bawana_RLNG!P80+Bawana_Spot!P80</f>
        <v>99.787341772151905</v>
      </c>
      <c r="D80" s="195">
        <f t="shared" si="6"/>
        <v>-0.1973417721519013</v>
      </c>
      <c r="E80" s="194">
        <f>PPCL_NG!J80+PPCL_Spot!J80+GT_NG!J80+GT_Spot!J80+Bawana_NG!J80+Bawana_RLNG!J80+Bawana_Spot!J80</f>
        <v>66.14</v>
      </c>
      <c r="F80" s="194">
        <f>PPCL_NG!Q80+PPCL_Spot!Q80+GT_NG!Q80+GT_Spot!Q80+Bawana_NG!Q80+Bawana_RLNG!Q80+Bawana_Spot!Q80</f>
        <v>66.248101265822783</v>
      </c>
      <c r="G80" s="195">
        <f t="shared" si="7"/>
        <v>-0.10810126582278201</v>
      </c>
      <c r="H80" s="194">
        <f>PPCL_NG!K80+PPCL_Spot!K80+GT_NG!K80+GT_Spot!K80+Bawana_NG!K80+Bawana_RLNG!K80+Bawana_Spot!K80</f>
        <v>5</v>
      </c>
      <c r="I80" s="194">
        <f>PPCL_NG!R80+PPCL_Spot!R80+GT_NG!R80+GT_Spot!R80+Bawana_NG!R80+Bawana_RLNG!R80+Bawana_Spot!R80</f>
        <v>5</v>
      </c>
      <c r="J80" s="195">
        <f t="shared" si="8"/>
        <v>0</v>
      </c>
      <c r="K80" s="194">
        <f>PPCL_NG!L80+PPCL_Spot!L80+GT_NG!L80+GT_Spot!L80+Bawana_NG!L80+Bawana_RLNG!L80+Bawana_Spot!L80</f>
        <v>20.86</v>
      </c>
      <c r="L80" s="194">
        <f>PPCL_NG!S80+PPCL_Spot!S80+GT_NG!S80+GT_Spot!S80+Bawana_NG!S80+Bawana_RLNG!S80+Bawana_Spot!S80</f>
        <v>20.883544303797468</v>
      </c>
      <c r="M80" s="195">
        <f t="shared" si="9"/>
        <v>-2.3544303797468302E-2</v>
      </c>
      <c r="N80" s="194">
        <f>PPCL_NG!M80+PPCL_Spot!M80+GT_NG!M80+GT_Spot!M80+Bawana_NG!M80+Bawana_RLNG!M80+Bawana_Spot!M80</f>
        <v>80.75</v>
      </c>
      <c r="O80" s="194">
        <f>PPCL_NG!T80+PPCL_Spot!T80+GT_NG!T80+GT_Spot!T80+Bawana_NG!T80+Bawana_RLNG!T80+Bawana_Spot!T80</f>
        <v>80.891012658227851</v>
      </c>
      <c r="P80" s="195">
        <f t="shared" si="10"/>
        <v>-0.14101265822785081</v>
      </c>
      <c r="Q80" s="195">
        <f t="shared" si="11"/>
        <v>-0.47000000000000242</v>
      </c>
    </row>
    <row r="81" spans="1:17">
      <c r="A81" s="34" t="s">
        <v>123</v>
      </c>
      <c r="B81" s="194">
        <f>PPCL_NG!I81+PPCL_Spot!I81+GT_NG!I81+GT_Spot!I81+Bawana_NG!I81+Bawana_RLNG!I81+Bawana_Spot!I81</f>
        <v>99.59</v>
      </c>
      <c r="C81" s="194">
        <f>PPCL_NG!P81+PPCL_Spot!P81+GT_NG!P81+GT_Spot!P81+Bawana_NG!P81+Bawana_RLNG!P81+Bawana_Spot!P81</f>
        <v>99.787341772151905</v>
      </c>
      <c r="D81" s="195">
        <f t="shared" si="6"/>
        <v>-0.1973417721519013</v>
      </c>
      <c r="E81" s="194">
        <f>PPCL_NG!J81+PPCL_Spot!J81+GT_NG!J81+GT_Spot!J81+Bawana_NG!J81+Bawana_RLNG!J81+Bawana_Spot!J81</f>
        <v>66.14</v>
      </c>
      <c r="F81" s="194">
        <f>PPCL_NG!Q81+PPCL_Spot!Q81+GT_NG!Q81+GT_Spot!Q81+Bawana_NG!Q81+Bawana_RLNG!Q81+Bawana_Spot!Q81</f>
        <v>66.248101265822783</v>
      </c>
      <c r="G81" s="195">
        <f t="shared" si="7"/>
        <v>-0.10810126582278201</v>
      </c>
      <c r="H81" s="194">
        <f>PPCL_NG!K81+PPCL_Spot!K81+GT_NG!K81+GT_Spot!K81+Bawana_NG!K81+Bawana_RLNG!K81+Bawana_Spot!K81</f>
        <v>5</v>
      </c>
      <c r="I81" s="194">
        <f>PPCL_NG!R81+PPCL_Spot!R81+GT_NG!R81+GT_Spot!R81+Bawana_NG!R81+Bawana_RLNG!R81+Bawana_Spot!R81</f>
        <v>5</v>
      </c>
      <c r="J81" s="195">
        <f t="shared" si="8"/>
        <v>0</v>
      </c>
      <c r="K81" s="194">
        <f>PPCL_NG!L81+PPCL_Spot!L81+GT_NG!L81+GT_Spot!L81+Bawana_NG!L81+Bawana_RLNG!L81+Bawana_Spot!L81</f>
        <v>20.86</v>
      </c>
      <c r="L81" s="194">
        <f>PPCL_NG!S81+PPCL_Spot!S81+GT_NG!S81+GT_Spot!S81+Bawana_NG!S81+Bawana_RLNG!S81+Bawana_Spot!S81</f>
        <v>20.883544303797468</v>
      </c>
      <c r="M81" s="195">
        <f t="shared" si="9"/>
        <v>-2.3544303797468302E-2</v>
      </c>
      <c r="N81" s="194">
        <f>PPCL_NG!M81+PPCL_Spot!M81+GT_NG!M81+GT_Spot!M81+Bawana_NG!M81+Bawana_RLNG!M81+Bawana_Spot!M81</f>
        <v>80.75</v>
      </c>
      <c r="O81" s="194">
        <f>PPCL_NG!T81+PPCL_Spot!T81+GT_NG!T81+GT_Spot!T81+Bawana_NG!T81+Bawana_RLNG!T81+Bawana_Spot!T81</f>
        <v>80.891012658227851</v>
      </c>
      <c r="P81" s="195">
        <f t="shared" si="10"/>
        <v>-0.14101265822785081</v>
      </c>
      <c r="Q81" s="195">
        <f t="shared" si="11"/>
        <v>-0.47000000000000242</v>
      </c>
    </row>
    <row r="82" spans="1:17">
      <c r="A82" s="34" t="s">
        <v>124</v>
      </c>
      <c r="B82" s="194">
        <f>PPCL_NG!I82+PPCL_Spot!I82+GT_NG!I82+GT_Spot!I82+Bawana_NG!I82+Bawana_RLNG!I82+Bawana_Spot!I82</f>
        <v>99.59</v>
      </c>
      <c r="C82" s="194">
        <f>PPCL_NG!P82+PPCL_Spot!P82+GT_NG!P82+GT_Spot!P82+Bawana_NG!P82+Bawana_RLNG!P82+Bawana_Spot!P82</f>
        <v>99.787341772151905</v>
      </c>
      <c r="D82" s="195">
        <f t="shared" si="6"/>
        <v>-0.1973417721519013</v>
      </c>
      <c r="E82" s="194">
        <f>PPCL_NG!J82+PPCL_Spot!J82+GT_NG!J82+GT_Spot!J82+Bawana_NG!J82+Bawana_RLNG!J82+Bawana_Spot!J82</f>
        <v>66.14</v>
      </c>
      <c r="F82" s="194">
        <f>PPCL_NG!Q82+PPCL_Spot!Q82+GT_NG!Q82+GT_Spot!Q82+Bawana_NG!Q82+Bawana_RLNG!Q82+Bawana_Spot!Q82</f>
        <v>66.248101265822783</v>
      </c>
      <c r="G82" s="195">
        <f t="shared" si="7"/>
        <v>-0.10810126582278201</v>
      </c>
      <c r="H82" s="194">
        <f>PPCL_NG!K82+PPCL_Spot!K82+GT_NG!K82+GT_Spot!K82+Bawana_NG!K82+Bawana_RLNG!K82+Bawana_Spot!K82</f>
        <v>5</v>
      </c>
      <c r="I82" s="194">
        <f>PPCL_NG!R82+PPCL_Spot!R82+GT_NG!R82+GT_Spot!R82+Bawana_NG!R82+Bawana_RLNG!R82+Bawana_Spot!R82</f>
        <v>5</v>
      </c>
      <c r="J82" s="195">
        <f t="shared" si="8"/>
        <v>0</v>
      </c>
      <c r="K82" s="194">
        <f>PPCL_NG!L82+PPCL_Spot!L82+GT_NG!L82+GT_Spot!L82+Bawana_NG!L82+Bawana_RLNG!L82+Bawana_Spot!L82</f>
        <v>20.86</v>
      </c>
      <c r="L82" s="194">
        <f>PPCL_NG!S82+PPCL_Spot!S82+GT_NG!S82+GT_Spot!S82+Bawana_NG!S82+Bawana_RLNG!S82+Bawana_Spot!S82</f>
        <v>20.883544303797468</v>
      </c>
      <c r="M82" s="195">
        <f t="shared" si="9"/>
        <v>-2.3544303797468302E-2</v>
      </c>
      <c r="N82" s="194">
        <f>PPCL_NG!M82+PPCL_Spot!M82+GT_NG!M82+GT_Spot!M82+Bawana_NG!M82+Bawana_RLNG!M82+Bawana_Spot!M82</f>
        <v>80.75</v>
      </c>
      <c r="O82" s="194">
        <f>PPCL_NG!T82+PPCL_Spot!T82+GT_NG!T82+GT_Spot!T82+Bawana_NG!T82+Bawana_RLNG!T82+Bawana_Spot!T82</f>
        <v>80.891012658227851</v>
      </c>
      <c r="P82" s="195">
        <f t="shared" si="10"/>
        <v>-0.14101265822785081</v>
      </c>
      <c r="Q82" s="195">
        <f t="shared" si="11"/>
        <v>-0.47000000000000242</v>
      </c>
    </row>
    <row r="83" spans="1:17">
      <c r="A83" s="34" t="s">
        <v>125</v>
      </c>
      <c r="B83" s="194">
        <f>PPCL_NG!I83+PPCL_Spot!I83+GT_NG!I83+GT_Spot!I83+Bawana_NG!I83+Bawana_RLNG!I83+Bawana_Spot!I83</f>
        <v>99.59</v>
      </c>
      <c r="C83" s="194">
        <f>PPCL_NG!P83+PPCL_Spot!P83+GT_NG!P83+GT_Spot!P83+Bawana_NG!P83+Bawana_RLNG!P83+Bawana_Spot!P83</f>
        <v>99.787341772151905</v>
      </c>
      <c r="D83" s="195">
        <f t="shared" si="6"/>
        <v>-0.1973417721519013</v>
      </c>
      <c r="E83" s="194">
        <f>PPCL_NG!J83+PPCL_Spot!J83+GT_NG!J83+GT_Spot!J83+Bawana_NG!J83+Bawana_RLNG!J83+Bawana_Spot!J83</f>
        <v>66.14</v>
      </c>
      <c r="F83" s="194">
        <f>PPCL_NG!Q83+PPCL_Spot!Q83+GT_NG!Q83+GT_Spot!Q83+Bawana_NG!Q83+Bawana_RLNG!Q83+Bawana_Spot!Q83</f>
        <v>66.248101265822783</v>
      </c>
      <c r="G83" s="195">
        <f t="shared" si="7"/>
        <v>-0.10810126582278201</v>
      </c>
      <c r="H83" s="194">
        <f>PPCL_NG!K83+PPCL_Spot!K83+GT_NG!K83+GT_Spot!K83+Bawana_NG!K83+Bawana_RLNG!K83+Bawana_Spot!K83</f>
        <v>5</v>
      </c>
      <c r="I83" s="194">
        <f>PPCL_NG!R83+PPCL_Spot!R83+GT_NG!R83+GT_Spot!R83+Bawana_NG!R83+Bawana_RLNG!R83+Bawana_Spot!R83</f>
        <v>5</v>
      </c>
      <c r="J83" s="195">
        <f t="shared" si="8"/>
        <v>0</v>
      </c>
      <c r="K83" s="194">
        <f>PPCL_NG!L83+PPCL_Spot!L83+GT_NG!L83+GT_Spot!L83+Bawana_NG!L83+Bawana_RLNG!L83+Bawana_Spot!L83</f>
        <v>20.86</v>
      </c>
      <c r="L83" s="194">
        <f>PPCL_NG!S83+PPCL_Spot!S83+GT_NG!S83+GT_Spot!S83+Bawana_NG!S83+Bawana_RLNG!S83+Bawana_Spot!S83</f>
        <v>20.883544303797468</v>
      </c>
      <c r="M83" s="195">
        <f t="shared" si="9"/>
        <v>-2.3544303797468302E-2</v>
      </c>
      <c r="N83" s="194">
        <f>PPCL_NG!M83+PPCL_Spot!M83+GT_NG!M83+GT_Spot!M83+Bawana_NG!M83+Bawana_RLNG!M83+Bawana_Spot!M83</f>
        <v>80.75</v>
      </c>
      <c r="O83" s="194">
        <f>PPCL_NG!T83+PPCL_Spot!T83+GT_NG!T83+GT_Spot!T83+Bawana_NG!T83+Bawana_RLNG!T83+Bawana_Spot!T83</f>
        <v>80.891012658227851</v>
      </c>
      <c r="P83" s="195">
        <f t="shared" si="10"/>
        <v>-0.14101265822785081</v>
      </c>
      <c r="Q83" s="195">
        <f t="shared" si="11"/>
        <v>-0.47000000000000242</v>
      </c>
    </row>
    <row r="84" spans="1:17">
      <c r="A84" s="34" t="s">
        <v>126</v>
      </c>
      <c r="B84" s="194">
        <f>PPCL_NG!I84+PPCL_Spot!I84+GT_NG!I84+GT_Spot!I84+Bawana_NG!I84+Bawana_RLNG!I84+Bawana_Spot!I84</f>
        <v>99.59</v>
      </c>
      <c r="C84" s="194">
        <f>PPCL_NG!P84+PPCL_Spot!P84+GT_NG!P84+GT_Spot!P84+Bawana_NG!P84+Bawana_RLNG!P84+Bawana_Spot!P84</f>
        <v>99.787341772151905</v>
      </c>
      <c r="D84" s="195">
        <f t="shared" si="6"/>
        <v>-0.1973417721519013</v>
      </c>
      <c r="E84" s="194">
        <f>PPCL_NG!J84+PPCL_Spot!J84+GT_NG!J84+GT_Spot!J84+Bawana_NG!J84+Bawana_RLNG!J84+Bawana_Spot!J84</f>
        <v>66.14</v>
      </c>
      <c r="F84" s="194">
        <f>PPCL_NG!Q84+PPCL_Spot!Q84+GT_NG!Q84+GT_Spot!Q84+Bawana_NG!Q84+Bawana_RLNG!Q84+Bawana_Spot!Q84</f>
        <v>66.248101265822783</v>
      </c>
      <c r="G84" s="195">
        <f t="shared" si="7"/>
        <v>-0.10810126582278201</v>
      </c>
      <c r="H84" s="194">
        <f>PPCL_NG!K84+PPCL_Spot!K84+GT_NG!K84+GT_Spot!K84+Bawana_NG!K84+Bawana_RLNG!K84+Bawana_Spot!K84</f>
        <v>5</v>
      </c>
      <c r="I84" s="194">
        <f>PPCL_NG!R84+PPCL_Spot!R84+GT_NG!R84+GT_Spot!R84+Bawana_NG!R84+Bawana_RLNG!R84+Bawana_Spot!R84</f>
        <v>5</v>
      </c>
      <c r="J84" s="195">
        <f t="shared" si="8"/>
        <v>0</v>
      </c>
      <c r="K84" s="194">
        <f>PPCL_NG!L84+PPCL_Spot!L84+GT_NG!L84+GT_Spot!L84+Bawana_NG!L84+Bawana_RLNG!L84+Bawana_Spot!L84</f>
        <v>20.86</v>
      </c>
      <c r="L84" s="194">
        <f>PPCL_NG!S84+PPCL_Spot!S84+GT_NG!S84+GT_Spot!S84+Bawana_NG!S84+Bawana_RLNG!S84+Bawana_Spot!S84</f>
        <v>20.883544303797468</v>
      </c>
      <c r="M84" s="195">
        <f t="shared" si="9"/>
        <v>-2.3544303797468302E-2</v>
      </c>
      <c r="N84" s="194">
        <f>PPCL_NG!M84+PPCL_Spot!M84+GT_NG!M84+GT_Spot!M84+Bawana_NG!M84+Bawana_RLNG!M84+Bawana_Spot!M84</f>
        <v>80.75</v>
      </c>
      <c r="O84" s="194">
        <f>PPCL_NG!T84+PPCL_Spot!T84+GT_NG!T84+GT_Spot!T84+Bawana_NG!T84+Bawana_RLNG!T84+Bawana_Spot!T84</f>
        <v>80.891012658227851</v>
      </c>
      <c r="P84" s="195">
        <f t="shared" si="10"/>
        <v>-0.14101265822785081</v>
      </c>
      <c r="Q84" s="195">
        <f t="shared" si="11"/>
        <v>-0.47000000000000242</v>
      </c>
    </row>
    <row r="85" spans="1:17">
      <c r="A85" s="34" t="s">
        <v>127</v>
      </c>
      <c r="B85" s="194">
        <f>PPCL_NG!I85+PPCL_Spot!I85+GT_NG!I85+GT_Spot!I85+Bawana_NG!I85+Bawana_RLNG!I85+Bawana_Spot!I85</f>
        <v>113.68</v>
      </c>
      <c r="C85" s="194">
        <f>PPCL_NG!P85+PPCL_Spot!P85+GT_NG!P85+GT_Spot!P85+Bawana_NG!P85+Bawana_RLNG!P85+Bawana_Spot!P85</f>
        <v>113.87734177215191</v>
      </c>
      <c r="D85" s="195">
        <f t="shared" si="6"/>
        <v>-0.1973417721519013</v>
      </c>
      <c r="E85" s="194">
        <f>PPCL_NG!J85+PPCL_Spot!J85+GT_NG!J85+GT_Spot!J85+Bawana_NG!J85+Bawana_RLNG!J85+Bawana_Spot!J85</f>
        <v>65.259999999999991</v>
      </c>
      <c r="F85" s="194">
        <f>PPCL_NG!Q85+PPCL_Spot!Q85+GT_NG!Q85+GT_Spot!Q85+Bawana_NG!Q85+Bawana_RLNG!Q85+Bawana_Spot!Q85</f>
        <v>65.368101265822787</v>
      </c>
      <c r="G85" s="195">
        <f t="shared" si="7"/>
        <v>-0.10810126582279622</v>
      </c>
      <c r="H85" s="194">
        <f>PPCL_NG!K85+PPCL_Spot!K85+GT_NG!K85+GT_Spot!K85+Bawana_NG!K85+Bawana_RLNG!K85+Bawana_Spot!K85</f>
        <v>4.92</v>
      </c>
      <c r="I85" s="194">
        <f>PPCL_NG!R85+PPCL_Spot!R85+GT_NG!R85+GT_Spot!R85+Bawana_NG!R85+Bawana_RLNG!R85+Bawana_Spot!R85</f>
        <v>4.92</v>
      </c>
      <c r="J85" s="195">
        <f t="shared" si="8"/>
        <v>0</v>
      </c>
      <c r="K85" s="194">
        <f>PPCL_NG!L85+PPCL_Spot!L85+GT_NG!L85+GT_Spot!L85+Bawana_NG!L85+Bawana_RLNG!L85+Bawana_Spot!L85</f>
        <v>20.57</v>
      </c>
      <c r="L85" s="194">
        <f>PPCL_NG!S85+PPCL_Spot!S85+GT_NG!S85+GT_Spot!S85+Bawana_NG!S85+Bawana_RLNG!S85+Bawana_Spot!S85</f>
        <v>20.593544303797469</v>
      </c>
      <c r="M85" s="195">
        <f t="shared" si="9"/>
        <v>-2.3544303797468302E-2</v>
      </c>
      <c r="N85" s="194">
        <f>PPCL_NG!M85+PPCL_Spot!M85+GT_NG!M85+GT_Spot!M85+Bawana_NG!M85+Bawana_RLNG!M85+Bawana_Spot!M85</f>
        <v>79.680000000000007</v>
      </c>
      <c r="O85" s="194">
        <f>PPCL_NG!T85+PPCL_Spot!T85+GT_NG!T85+GT_Spot!T85+Bawana_NG!T85+Bawana_RLNG!T85+Bawana_Spot!T85</f>
        <v>79.821012658227858</v>
      </c>
      <c r="P85" s="195">
        <f t="shared" si="10"/>
        <v>-0.14101265822785081</v>
      </c>
      <c r="Q85" s="195">
        <f t="shared" si="11"/>
        <v>-0.47000000000001663</v>
      </c>
    </row>
    <row r="86" spans="1:17">
      <c r="A86" s="34" t="s">
        <v>128</v>
      </c>
      <c r="B86" s="194">
        <f>PPCL_NG!I86+PPCL_Spot!I86+GT_NG!I86+GT_Spot!I86+Bawana_NG!I86+Bawana_RLNG!I86+Bawana_Spot!I86</f>
        <v>113.68</v>
      </c>
      <c r="C86" s="194">
        <f>PPCL_NG!P86+PPCL_Spot!P86+GT_NG!P86+GT_Spot!P86+Bawana_NG!P86+Bawana_RLNG!P86+Bawana_Spot!P86</f>
        <v>113.87734177215191</v>
      </c>
      <c r="D86" s="195">
        <f t="shared" si="6"/>
        <v>-0.1973417721519013</v>
      </c>
      <c r="E86" s="194">
        <f>PPCL_NG!J86+PPCL_Spot!J86+GT_NG!J86+GT_Spot!J86+Bawana_NG!J86+Bawana_RLNG!J86+Bawana_Spot!J86</f>
        <v>65.259999999999991</v>
      </c>
      <c r="F86" s="194">
        <f>PPCL_NG!Q86+PPCL_Spot!Q86+GT_NG!Q86+GT_Spot!Q86+Bawana_NG!Q86+Bawana_RLNG!Q86+Bawana_Spot!Q86</f>
        <v>65.368101265822787</v>
      </c>
      <c r="G86" s="195">
        <f t="shared" si="7"/>
        <v>-0.10810126582279622</v>
      </c>
      <c r="H86" s="194">
        <f>PPCL_NG!K86+PPCL_Spot!K86+GT_NG!K86+GT_Spot!K86+Bawana_NG!K86+Bawana_RLNG!K86+Bawana_Spot!K86</f>
        <v>4.92</v>
      </c>
      <c r="I86" s="194">
        <f>PPCL_NG!R86+PPCL_Spot!R86+GT_NG!R86+GT_Spot!R86+Bawana_NG!R86+Bawana_RLNG!R86+Bawana_Spot!R86</f>
        <v>4.92</v>
      </c>
      <c r="J86" s="195">
        <f t="shared" si="8"/>
        <v>0</v>
      </c>
      <c r="K86" s="194">
        <f>PPCL_NG!L86+PPCL_Spot!L86+GT_NG!L86+GT_Spot!L86+Bawana_NG!L86+Bawana_RLNG!L86+Bawana_Spot!L86</f>
        <v>20.57</v>
      </c>
      <c r="L86" s="194">
        <f>PPCL_NG!S86+PPCL_Spot!S86+GT_NG!S86+GT_Spot!S86+Bawana_NG!S86+Bawana_RLNG!S86+Bawana_Spot!S86</f>
        <v>20.593544303797469</v>
      </c>
      <c r="M86" s="195">
        <f t="shared" si="9"/>
        <v>-2.3544303797468302E-2</v>
      </c>
      <c r="N86" s="194">
        <f>PPCL_NG!M86+PPCL_Spot!M86+GT_NG!M86+GT_Spot!M86+Bawana_NG!M86+Bawana_RLNG!M86+Bawana_Spot!M86</f>
        <v>79.680000000000007</v>
      </c>
      <c r="O86" s="194">
        <f>PPCL_NG!T86+PPCL_Spot!T86+GT_NG!T86+GT_Spot!T86+Bawana_NG!T86+Bawana_RLNG!T86+Bawana_Spot!T86</f>
        <v>79.821012658227858</v>
      </c>
      <c r="P86" s="195">
        <f t="shared" si="10"/>
        <v>-0.14101265822785081</v>
      </c>
      <c r="Q86" s="195">
        <f t="shared" si="11"/>
        <v>-0.47000000000001663</v>
      </c>
    </row>
    <row r="87" spans="1:17">
      <c r="A87" s="34" t="s">
        <v>129</v>
      </c>
      <c r="B87" s="194">
        <f>PPCL_NG!I87+PPCL_Spot!I87+GT_NG!I87+GT_Spot!I87+Bawana_NG!I87+Bawana_RLNG!I87+Bawana_Spot!I87</f>
        <v>99.59</v>
      </c>
      <c r="C87" s="194">
        <f>PPCL_NG!P87+PPCL_Spot!P87+GT_NG!P87+GT_Spot!P87+Bawana_NG!P87+Bawana_RLNG!P87+Bawana_Spot!P87</f>
        <v>99.787341772151905</v>
      </c>
      <c r="D87" s="195">
        <f t="shared" si="6"/>
        <v>-0.1973417721519013</v>
      </c>
      <c r="E87" s="194">
        <f>PPCL_NG!J87+PPCL_Spot!J87+GT_NG!J87+GT_Spot!J87+Bawana_NG!J87+Bawana_RLNG!J87+Bawana_Spot!J87</f>
        <v>66.14</v>
      </c>
      <c r="F87" s="194">
        <f>PPCL_NG!Q87+PPCL_Spot!Q87+GT_NG!Q87+GT_Spot!Q87+Bawana_NG!Q87+Bawana_RLNG!Q87+Bawana_Spot!Q87</f>
        <v>66.248101265822783</v>
      </c>
      <c r="G87" s="195">
        <f t="shared" si="7"/>
        <v>-0.10810126582278201</v>
      </c>
      <c r="H87" s="194">
        <f>PPCL_NG!K87+PPCL_Spot!K87+GT_NG!K87+GT_Spot!K87+Bawana_NG!K87+Bawana_RLNG!K87+Bawana_Spot!K87</f>
        <v>5</v>
      </c>
      <c r="I87" s="194">
        <f>PPCL_NG!R87+PPCL_Spot!R87+GT_NG!R87+GT_Spot!R87+Bawana_NG!R87+Bawana_RLNG!R87+Bawana_Spot!R87</f>
        <v>5</v>
      </c>
      <c r="J87" s="195">
        <f t="shared" si="8"/>
        <v>0</v>
      </c>
      <c r="K87" s="194">
        <f>PPCL_NG!L87+PPCL_Spot!L87+GT_NG!L87+GT_Spot!L87+Bawana_NG!L87+Bawana_RLNG!L87+Bawana_Spot!L87</f>
        <v>20.86</v>
      </c>
      <c r="L87" s="194">
        <f>PPCL_NG!S87+PPCL_Spot!S87+GT_NG!S87+GT_Spot!S87+Bawana_NG!S87+Bawana_RLNG!S87+Bawana_Spot!S87</f>
        <v>20.883544303797468</v>
      </c>
      <c r="M87" s="195">
        <f t="shared" si="9"/>
        <v>-2.3544303797468302E-2</v>
      </c>
      <c r="N87" s="194">
        <f>PPCL_NG!M87+PPCL_Spot!M87+GT_NG!M87+GT_Spot!M87+Bawana_NG!M87+Bawana_RLNG!M87+Bawana_Spot!M87</f>
        <v>80.75</v>
      </c>
      <c r="O87" s="194">
        <f>PPCL_NG!T87+PPCL_Spot!T87+GT_NG!T87+GT_Spot!T87+Bawana_NG!T87+Bawana_RLNG!T87+Bawana_Spot!T87</f>
        <v>80.891012658227851</v>
      </c>
      <c r="P87" s="195">
        <f t="shared" si="10"/>
        <v>-0.14101265822785081</v>
      </c>
      <c r="Q87" s="195">
        <f t="shared" si="11"/>
        <v>-0.47000000000000242</v>
      </c>
    </row>
    <row r="88" spans="1:17">
      <c r="A88" s="34" t="s">
        <v>130</v>
      </c>
      <c r="B88" s="194">
        <f>PPCL_NG!I88+PPCL_Spot!I88+GT_NG!I88+GT_Spot!I88+Bawana_NG!I88+Bawana_RLNG!I88+Bawana_Spot!I88</f>
        <v>99.59</v>
      </c>
      <c r="C88" s="194">
        <f>PPCL_NG!P88+PPCL_Spot!P88+GT_NG!P88+GT_Spot!P88+Bawana_NG!P88+Bawana_RLNG!P88+Bawana_Spot!P88</f>
        <v>99.787341772151905</v>
      </c>
      <c r="D88" s="195">
        <f t="shared" si="6"/>
        <v>-0.1973417721519013</v>
      </c>
      <c r="E88" s="194">
        <f>PPCL_NG!J88+PPCL_Spot!J88+GT_NG!J88+GT_Spot!J88+Bawana_NG!J88+Bawana_RLNG!J88+Bawana_Spot!J88</f>
        <v>66.14</v>
      </c>
      <c r="F88" s="194">
        <f>PPCL_NG!Q88+PPCL_Spot!Q88+GT_NG!Q88+GT_Spot!Q88+Bawana_NG!Q88+Bawana_RLNG!Q88+Bawana_Spot!Q88</f>
        <v>66.248101265822783</v>
      </c>
      <c r="G88" s="195">
        <f t="shared" si="7"/>
        <v>-0.10810126582278201</v>
      </c>
      <c r="H88" s="194">
        <f>PPCL_NG!K88+PPCL_Spot!K88+GT_NG!K88+GT_Spot!K88+Bawana_NG!K88+Bawana_RLNG!K88+Bawana_Spot!K88</f>
        <v>5</v>
      </c>
      <c r="I88" s="194">
        <f>PPCL_NG!R88+PPCL_Spot!R88+GT_NG!R88+GT_Spot!R88+Bawana_NG!R88+Bawana_RLNG!R88+Bawana_Spot!R88</f>
        <v>5</v>
      </c>
      <c r="J88" s="195">
        <f t="shared" si="8"/>
        <v>0</v>
      </c>
      <c r="K88" s="194">
        <f>PPCL_NG!L88+PPCL_Spot!L88+GT_NG!L88+GT_Spot!L88+Bawana_NG!L88+Bawana_RLNG!L88+Bawana_Spot!L88</f>
        <v>20.86</v>
      </c>
      <c r="L88" s="194">
        <f>PPCL_NG!S88+PPCL_Spot!S88+GT_NG!S88+GT_Spot!S88+Bawana_NG!S88+Bawana_RLNG!S88+Bawana_Spot!S88</f>
        <v>20.883544303797468</v>
      </c>
      <c r="M88" s="195">
        <f t="shared" si="9"/>
        <v>-2.3544303797468302E-2</v>
      </c>
      <c r="N88" s="194">
        <f>PPCL_NG!M88+PPCL_Spot!M88+GT_NG!M88+GT_Spot!M88+Bawana_NG!M88+Bawana_RLNG!M88+Bawana_Spot!M88</f>
        <v>80.75</v>
      </c>
      <c r="O88" s="194">
        <f>PPCL_NG!T88+PPCL_Spot!T88+GT_NG!T88+GT_Spot!T88+Bawana_NG!T88+Bawana_RLNG!T88+Bawana_Spot!T88</f>
        <v>80.891012658227851</v>
      </c>
      <c r="P88" s="195">
        <f t="shared" si="10"/>
        <v>-0.14101265822785081</v>
      </c>
      <c r="Q88" s="195">
        <f t="shared" si="11"/>
        <v>-0.47000000000000242</v>
      </c>
    </row>
    <row r="89" spans="1:17">
      <c r="A89" s="34" t="s">
        <v>131</v>
      </c>
      <c r="B89" s="194">
        <f>PPCL_NG!I89+PPCL_Spot!I89+GT_NG!I89+GT_Spot!I89+Bawana_NG!I89+Bawana_RLNG!I89+Bawana_Spot!I89</f>
        <v>113.68</v>
      </c>
      <c r="C89" s="194">
        <f>PPCL_NG!P89+PPCL_Spot!P89+GT_NG!P89+GT_Spot!P89+Bawana_NG!P89+Bawana_RLNG!P89+Bawana_Spot!P89</f>
        <v>113.87734177215191</v>
      </c>
      <c r="D89" s="195">
        <f t="shared" si="6"/>
        <v>-0.1973417721519013</v>
      </c>
      <c r="E89" s="194">
        <f>PPCL_NG!J89+PPCL_Spot!J89+GT_NG!J89+GT_Spot!J89+Bawana_NG!J89+Bawana_RLNG!J89+Bawana_Spot!J89</f>
        <v>65.259999999999991</v>
      </c>
      <c r="F89" s="194">
        <f>PPCL_NG!Q89+PPCL_Spot!Q89+GT_NG!Q89+GT_Spot!Q89+Bawana_NG!Q89+Bawana_RLNG!Q89+Bawana_Spot!Q89</f>
        <v>65.368101265822787</v>
      </c>
      <c r="G89" s="195">
        <f t="shared" si="7"/>
        <v>-0.10810126582279622</v>
      </c>
      <c r="H89" s="194">
        <f>PPCL_NG!K89+PPCL_Spot!K89+GT_NG!K89+GT_Spot!K89+Bawana_NG!K89+Bawana_RLNG!K89+Bawana_Spot!K89</f>
        <v>4.92</v>
      </c>
      <c r="I89" s="194">
        <f>PPCL_NG!R89+PPCL_Spot!R89+GT_NG!R89+GT_Spot!R89+Bawana_NG!R89+Bawana_RLNG!R89+Bawana_Spot!R89</f>
        <v>4.92</v>
      </c>
      <c r="J89" s="195">
        <f t="shared" si="8"/>
        <v>0</v>
      </c>
      <c r="K89" s="194">
        <f>PPCL_NG!L89+PPCL_Spot!L89+GT_NG!L89+GT_Spot!L89+Bawana_NG!L89+Bawana_RLNG!L89+Bawana_Spot!L89</f>
        <v>20.57</v>
      </c>
      <c r="L89" s="194">
        <f>PPCL_NG!S89+PPCL_Spot!S89+GT_NG!S89+GT_Spot!S89+Bawana_NG!S89+Bawana_RLNG!S89+Bawana_Spot!S89</f>
        <v>20.593544303797469</v>
      </c>
      <c r="M89" s="195">
        <f t="shared" si="9"/>
        <v>-2.3544303797468302E-2</v>
      </c>
      <c r="N89" s="194">
        <f>PPCL_NG!M89+PPCL_Spot!M89+GT_NG!M89+GT_Spot!M89+Bawana_NG!M89+Bawana_RLNG!M89+Bawana_Spot!M89</f>
        <v>79.680000000000007</v>
      </c>
      <c r="O89" s="194">
        <f>PPCL_NG!T89+PPCL_Spot!T89+GT_NG!T89+GT_Spot!T89+Bawana_NG!T89+Bawana_RLNG!T89+Bawana_Spot!T89</f>
        <v>79.821012658227858</v>
      </c>
      <c r="P89" s="195">
        <f t="shared" si="10"/>
        <v>-0.14101265822785081</v>
      </c>
      <c r="Q89" s="195">
        <f t="shared" si="11"/>
        <v>-0.47000000000001663</v>
      </c>
    </row>
    <row r="90" spans="1:17">
      <c r="A90" s="34" t="s">
        <v>132</v>
      </c>
      <c r="B90" s="194">
        <f>PPCL_NG!I90+PPCL_Spot!I90+GT_NG!I90+GT_Spot!I90+Bawana_NG!I90+Bawana_RLNG!I90+Bawana_Spot!I90</f>
        <v>113.68</v>
      </c>
      <c r="C90" s="194">
        <f>PPCL_NG!P90+PPCL_Spot!P90+GT_NG!P90+GT_Spot!P90+Bawana_NG!P90+Bawana_RLNG!P90+Bawana_Spot!P90</f>
        <v>113.87734177215191</v>
      </c>
      <c r="D90" s="195">
        <f t="shared" si="6"/>
        <v>-0.1973417721519013</v>
      </c>
      <c r="E90" s="194">
        <f>PPCL_NG!J90+PPCL_Spot!J90+GT_NG!J90+GT_Spot!J90+Bawana_NG!J90+Bawana_RLNG!J90+Bawana_Spot!J90</f>
        <v>65.259999999999991</v>
      </c>
      <c r="F90" s="194">
        <f>PPCL_NG!Q90+PPCL_Spot!Q90+GT_NG!Q90+GT_Spot!Q90+Bawana_NG!Q90+Bawana_RLNG!Q90+Bawana_Spot!Q90</f>
        <v>65.368101265822787</v>
      </c>
      <c r="G90" s="195">
        <f t="shared" si="7"/>
        <v>-0.10810126582279622</v>
      </c>
      <c r="H90" s="194">
        <f>PPCL_NG!K90+PPCL_Spot!K90+GT_NG!K90+GT_Spot!K90+Bawana_NG!K90+Bawana_RLNG!K90+Bawana_Spot!K90</f>
        <v>4.92</v>
      </c>
      <c r="I90" s="194">
        <f>PPCL_NG!R90+PPCL_Spot!R90+GT_NG!R90+GT_Spot!R90+Bawana_NG!R90+Bawana_RLNG!R90+Bawana_Spot!R90</f>
        <v>4.92</v>
      </c>
      <c r="J90" s="195">
        <f t="shared" si="8"/>
        <v>0</v>
      </c>
      <c r="K90" s="194">
        <f>PPCL_NG!L90+PPCL_Spot!L90+GT_NG!L90+GT_Spot!L90+Bawana_NG!L90+Bawana_RLNG!L90+Bawana_Spot!L90</f>
        <v>20.57</v>
      </c>
      <c r="L90" s="194">
        <f>PPCL_NG!S90+PPCL_Spot!S90+GT_NG!S90+GT_Spot!S90+Bawana_NG!S90+Bawana_RLNG!S90+Bawana_Spot!S90</f>
        <v>20.593544303797469</v>
      </c>
      <c r="M90" s="195">
        <f t="shared" si="9"/>
        <v>-2.3544303797468302E-2</v>
      </c>
      <c r="N90" s="194">
        <f>PPCL_NG!M90+PPCL_Spot!M90+GT_NG!M90+GT_Spot!M90+Bawana_NG!M90+Bawana_RLNG!M90+Bawana_Spot!M90</f>
        <v>79.680000000000007</v>
      </c>
      <c r="O90" s="194">
        <f>PPCL_NG!T90+PPCL_Spot!T90+GT_NG!T90+GT_Spot!T90+Bawana_NG!T90+Bawana_RLNG!T90+Bawana_Spot!T90</f>
        <v>79.821012658227858</v>
      </c>
      <c r="P90" s="195">
        <f t="shared" si="10"/>
        <v>-0.14101265822785081</v>
      </c>
      <c r="Q90" s="195">
        <f t="shared" si="11"/>
        <v>-0.47000000000001663</v>
      </c>
    </row>
    <row r="91" spans="1:17">
      <c r="A91" s="34" t="s">
        <v>133</v>
      </c>
      <c r="B91" s="194">
        <f>PPCL_NG!I91+PPCL_Spot!I91+GT_NG!I91+GT_Spot!I91+Bawana_NG!I91+Bawana_RLNG!I91+Bawana_Spot!I91</f>
        <v>114.10000000000001</v>
      </c>
      <c r="C91" s="194">
        <f>PPCL_NG!P91+PPCL_Spot!P91+GT_NG!P91+GT_Spot!P91+Bawana_NG!P91+Bawana_RLNG!P91+Bawana_Spot!P91</f>
        <v>114.29734329923944</v>
      </c>
      <c r="D91" s="195">
        <f t="shared" si="6"/>
        <v>-0.19734329923943505</v>
      </c>
      <c r="E91" s="194">
        <f>PPCL_NG!J91+PPCL_Spot!J91+GT_NG!J91+GT_Spot!J91+Bawana_NG!J91+Bawana_RLNG!J91+Bawana_Spot!J91</f>
        <v>65.489999999999995</v>
      </c>
      <c r="F91" s="194">
        <f>PPCL_NG!Q91+PPCL_Spot!Q91+GT_NG!Q91+GT_Spot!Q91+Bawana_NG!Q91+Bawana_RLNG!Q91+Bawana_Spot!Q91</f>
        <v>65.598101232625226</v>
      </c>
      <c r="G91" s="195">
        <f t="shared" si="7"/>
        <v>-0.10810123262523064</v>
      </c>
      <c r="H91" s="194">
        <f>PPCL_NG!K91+PPCL_Spot!K91+GT_NG!K91+GT_Spot!K91+Bawana_NG!K91+Bawana_RLNG!K91+Bawana_Spot!K91</f>
        <v>4.92</v>
      </c>
      <c r="I91" s="194">
        <f>PPCL_NG!R91+PPCL_Spot!R91+GT_NG!R91+GT_Spot!R91+Bawana_NG!R91+Bawana_RLNG!R91+Bawana_Spot!R91</f>
        <v>4.92</v>
      </c>
      <c r="J91" s="195">
        <f t="shared" si="8"/>
        <v>0</v>
      </c>
      <c r="K91" s="194">
        <f>PPCL_NG!L91+PPCL_Spot!L91+GT_NG!L91+GT_Spot!L91+Bawana_NG!L91+Bawana_RLNG!L91+Bawana_Spot!L91</f>
        <v>20.62</v>
      </c>
      <c r="L91" s="194">
        <f>PPCL_NG!S91+PPCL_Spot!S91+GT_NG!S91+GT_Spot!S91+Bawana_NG!S91+Bawana_RLNG!S91+Bawana_Spot!S91</f>
        <v>20.643543141883033</v>
      </c>
      <c r="M91" s="195">
        <f t="shared" si="9"/>
        <v>-2.3543141883031637E-2</v>
      </c>
      <c r="N91" s="194">
        <f>PPCL_NG!M91+PPCL_Spot!M91+GT_NG!M91+GT_Spot!M91+Bawana_NG!M91+Bawana_RLNG!M91+Bawana_Spot!M91</f>
        <v>79.98</v>
      </c>
      <c r="O91" s="194">
        <f>PPCL_NG!T91+PPCL_Spot!T91+GT_NG!T91+GT_Spot!T91+Bawana_NG!T91+Bawana_RLNG!T91+Bawana_Spot!T91</f>
        <v>80.121012326252298</v>
      </c>
      <c r="P91" s="195">
        <f t="shared" si="10"/>
        <v>-0.14101232625229443</v>
      </c>
      <c r="Q91" s="195">
        <f t="shared" si="11"/>
        <v>-0.46999999999999176</v>
      </c>
    </row>
    <row r="92" spans="1:17">
      <c r="A92" s="34" t="s">
        <v>134</v>
      </c>
      <c r="B92" s="194">
        <f>PPCL_NG!I92+PPCL_Spot!I92+GT_NG!I92+GT_Spot!I92+Bawana_NG!I92+Bawana_RLNG!I92+Bawana_Spot!I92</f>
        <v>114.10000000000001</v>
      </c>
      <c r="C92" s="194">
        <f>PPCL_NG!P92+PPCL_Spot!P92+GT_NG!P92+GT_Spot!P92+Bawana_NG!P92+Bawana_RLNG!P92+Bawana_Spot!P92</f>
        <v>114.29734329923944</v>
      </c>
      <c r="D92" s="195">
        <f t="shared" si="6"/>
        <v>-0.19734329923943505</v>
      </c>
      <c r="E92" s="194">
        <f>PPCL_NG!J92+PPCL_Spot!J92+GT_NG!J92+GT_Spot!J92+Bawana_NG!J92+Bawana_RLNG!J92+Bawana_Spot!J92</f>
        <v>65.489999999999995</v>
      </c>
      <c r="F92" s="194">
        <f>PPCL_NG!Q92+PPCL_Spot!Q92+GT_NG!Q92+GT_Spot!Q92+Bawana_NG!Q92+Bawana_RLNG!Q92+Bawana_Spot!Q92</f>
        <v>65.598101232625226</v>
      </c>
      <c r="G92" s="195">
        <f t="shared" si="7"/>
        <v>-0.10810123262523064</v>
      </c>
      <c r="H92" s="194">
        <f>PPCL_NG!K92+PPCL_Spot!K92+GT_NG!K92+GT_Spot!K92+Bawana_NG!K92+Bawana_RLNG!K92+Bawana_Spot!K92</f>
        <v>4.92</v>
      </c>
      <c r="I92" s="194">
        <f>PPCL_NG!R92+PPCL_Spot!R92+GT_NG!R92+GT_Spot!R92+Bawana_NG!R92+Bawana_RLNG!R92+Bawana_Spot!R92</f>
        <v>4.92</v>
      </c>
      <c r="J92" s="195">
        <f t="shared" si="8"/>
        <v>0</v>
      </c>
      <c r="K92" s="194">
        <f>PPCL_NG!L92+PPCL_Spot!L92+GT_NG!L92+GT_Spot!L92+Bawana_NG!L92+Bawana_RLNG!L92+Bawana_Spot!L92</f>
        <v>20.62</v>
      </c>
      <c r="L92" s="194">
        <f>PPCL_NG!S92+PPCL_Spot!S92+GT_NG!S92+GT_Spot!S92+Bawana_NG!S92+Bawana_RLNG!S92+Bawana_Spot!S92</f>
        <v>20.643543141883033</v>
      </c>
      <c r="M92" s="195">
        <f t="shared" si="9"/>
        <v>-2.3543141883031637E-2</v>
      </c>
      <c r="N92" s="194">
        <f>PPCL_NG!M92+PPCL_Spot!M92+GT_NG!M92+GT_Spot!M92+Bawana_NG!M92+Bawana_RLNG!M92+Bawana_Spot!M92</f>
        <v>79.98</v>
      </c>
      <c r="O92" s="194">
        <f>PPCL_NG!T92+PPCL_Spot!T92+GT_NG!T92+GT_Spot!T92+Bawana_NG!T92+Bawana_RLNG!T92+Bawana_Spot!T92</f>
        <v>80.121012326252298</v>
      </c>
      <c r="P92" s="195">
        <f t="shared" si="10"/>
        <v>-0.14101232625229443</v>
      </c>
      <c r="Q92" s="195">
        <f t="shared" si="11"/>
        <v>-0.46999999999999176</v>
      </c>
    </row>
    <row r="93" spans="1:17">
      <c r="A93" s="34" t="s">
        <v>135</v>
      </c>
      <c r="B93" s="194">
        <f>PPCL_NG!I93+PPCL_Spot!I93+GT_NG!I93+GT_Spot!I93+Bawana_NG!I93+Bawana_RLNG!I93+Bawana_Spot!I93</f>
        <v>114.10000000000001</v>
      </c>
      <c r="C93" s="194">
        <f>PPCL_NG!P93+PPCL_Spot!P93+GT_NG!P93+GT_Spot!P93+Bawana_NG!P93+Bawana_RLNG!P93+Bawana_Spot!P93</f>
        <v>114.29734329923944</v>
      </c>
      <c r="D93" s="195">
        <f t="shared" si="6"/>
        <v>-0.19734329923943505</v>
      </c>
      <c r="E93" s="194">
        <f>PPCL_NG!J93+PPCL_Spot!J93+GT_NG!J93+GT_Spot!J93+Bawana_NG!J93+Bawana_RLNG!J93+Bawana_Spot!J93</f>
        <v>65.489999999999995</v>
      </c>
      <c r="F93" s="194">
        <f>PPCL_NG!Q93+PPCL_Spot!Q93+GT_NG!Q93+GT_Spot!Q93+Bawana_NG!Q93+Bawana_RLNG!Q93+Bawana_Spot!Q93</f>
        <v>65.598101232625226</v>
      </c>
      <c r="G93" s="195">
        <f t="shared" si="7"/>
        <v>-0.10810123262523064</v>
      </c>
      <c r="H93" s="194">
        <f>PPCL_NG!K93+PPCL_Spot!K93+GT_NG!K93+GT_Spot!K93+Bawana_NG!K93+Bawana_RLNG!K93+Bawana_Spot!K93</f>
        <v>4.92</v>
      </c>
      <c r="I93" s="194">
        <f>PPCL_NG!R93+PPCL_Spot!R93+GT_NG!R93+GT_Spot!R93+Bawana_NG!R93+Bawana_RLNG!R93+Bawana_Spot!R93</f>
        <v>4.92</v>
      </c>
      <c r="J93" s="195">
        <f t="shared" si="8"/>
        <v>0</v>
      </c>
      <c r="K93" s="194">
        <f>PPCL_NG!L93+PPCL_Spot!L93+GT_NG!L93+GT_Spot!L93+Bawana_NG!L93+Bawana_RLNG!L93+Bawana_Spot!L93</f>
        <v>20.62</v>
      </c>
      <c r="L93" s="194">
        <f>PPCL_NG!S93+PPCL_Spot!S93+GT_NG!S93+GT_Spot!S93+Bawana_NG!S93+Bawana_RLNG!S93+Bawana_Spot!S93</f>
        <v>20.643543141883033</v>
      </c>
      <c r="M93" s="195">
        <f t="shared" si="9"/>
        <v>-2.3543141883031637E-2</v>
      </c>
      <c r="N93" s="194">
        <f>PPCL_NG!M93+PPCL_Spot!M93+GT_NG!M93+GT_Spot!M93+Bawana_NG!M93+Bawana_RLNG!M93+Bawana_Spot!M93</f>
        <v>79.98</v>
      </c>
      <c r="O93" s="194">
        <f>PPCL_NG!T93+PPCL_Spot!T93+GT_NG!T93+GT_Spot!T93+Bawana_NG!T93+Bawana_RLNG!T93+Bawana_Spot!T93</f>
        <v>80.121012326252298</v>
      </c>
      <c r="P93" s="195">
        <f t="shared" si="10"/>
        <v>-0.14101232625229443</v>
      </c>
      <c r="Q93" s="195">
        <f t="shared" si="11"/>
        <v>-0.46999999999999176</v>
      </c>
    </row>
    <row r="94" spans="1:17">
      <c r="A94" s="34" t="s">
        <v>136</v>
      </c>
      <c r="B94" s="194">
        <f>PPCL_NG!I94+PPCL_Spot!I94+GT_NG!I94+GT_Spot!I94+Bawana_NG!I94+Bawana_RLNG!I94+Bawana_Spot!I94</f>
        <v>114.10000000000001</v>
      </c>
      <c r="C94" s="194">
        <f>PPCL_NG!P94+PPCL_Spot!P94+GT_NG!P94+GT_Spot!P94+Bawana_NG!P94+Bawana_RLNG!P94+Bawana_Spot!P94</f>
        <v>114.29734329923944</v>
      </c>
      <c r="D94" s="195">
        <f t="shared" si="6"/>
        <v>-0.19734329923943505</v>
      </c>
      <c r="E94" s="194">
        <f>PPCL_NG!J94+PPCL_Spot!J94+GT_NG!J94+GT_Spot!J94+Bawana_NG!J94+Bawana_RLNG!J94+Bawana_Spot!J94</f>
        <v>65.489999999999995</v>
      </c>
      <c r="F94" s="194">
        <f>PPCL_NG!Q94+PPCL_Spot!Q94+GT_NG!Q94+GT_Spot!Q94+Bawana_NG!Q94+Bawana_RLNG!Q94+Bawana_Spot!Q94</f>
        <v>65.598101232625226</v>
      </c>
      <c r="G94" s="195">
        <f t="shared" si="7"/>
        <v>-0.10810123262523064</v>
      </c>
      <c r="H94" s="194">
        <f>PPCL_NG!K94+PPCL_Spot!K94+GT_NG!K94+GT_Spot!K94+Bawana_NG!K94+Bawana_RLNG!K94+Bawana_Spot!K94</f>
        <v>4.92</v>
      </c>
      <c r="I94" s="194">
        <f>PPCL_NG!R94+PPCL_Spot!R94+GT_NG!R94+GT_Spot!R94+Bawana_NG!R94+Bawana_RLNG!R94+Bawana_Spot!R94</f>
        <v>4.92</v>
      </c>
      <c r="J94" s="195">
        <f t="shared" si="8"/>
        <v>0</v>
      </c>
      <c r="K94" s="194">
        <f>PPCL_NG!L94+PPCL_Spot!L94+GT_NG!L94+GT_Spot!L94+Bawana_NG!L94+Bawana_RLNG!L94+Bawana_Spot!L94</f>
        <v>20.62</v>
      </c>
      <c r="L94" s="194">
        <f>PPCL_NG!S94+PPCL_Spot!S94+GT_NG!S94+GT_Spot!S94+Bawana_NG!S94+Bawana_RLNG!S94+Bawana_Spot!S94</f>
        <v>20.643543141883033</v>
      </c>
      <c r="M94" s="195">
        <f t="shared" si="9"/>
        <v>-2.3543141883031637E-2</v>
      </c>
      <c r="N94" s="194">
        <f>PPCL_NG!M94+PPCL_Spot!M94+GT_NG!M94+GT_Spot!M94+Bawana_NG!M94+Bawana_RLNG!M94+Bawana_Spot!M94</f>
        <v>79.98</v>
      </c>
      <c r="O94" s="194">
        <f>PPCL_NG!T94+PPCL_Spot!T94+GT_NG!T94+GT_Spot!T94+Bawana_NG!T94+Bawana_RLNG!T94+Bawana_Spot!T94</f>
        <v>80.121012326252298</v>
      </c>
      <c r="P94" s="195">
        <f t="shared" si="10"/>
        <v>-0.14101232625229443</v>
      </c>
      <c r="Q94" s="195">
        <f t="shared" si="11"/>
        <v>-0.46999999999999176</v>
      </c>
    </row>
    <row r="95" spans="1:17">
      <c r="A95" s="34" t="s">
        <v>137</v>
      </c>
      <c r="B95" s="194">
        <f>PPCL_NG!I95+PPCL_Spot!I95+GT_NG!I95+GT_Spot!I95+Bawana_NG!I95+Bawana_RLNG!I95+Bawana_Spot!I95</f>
        <v>115.62</v>
      </c>
      <c r="C95" s="194">
        <f>PPCL_NG!P95+PPCL_Spot!P95+GT_NG!P95+GT_Spot!P95+Bawana_NG!P95+Bawana_RLNG!P95+Bawana_Spot!P95</f>
        <v>115.81734329923944</v>
      </c>
      <c r="D95" s="195">
        <f t="shared" si="6"/>
        <v>-0.19734329923943505</v>
      </c>
      <c r="E95" s="194">
        <f>PPCL_NG!J95+PPCL_Spot!J95+GT_NG!J95+GT_Spot!J95+Bawana_NG!J95+Bawana_RLNG!J95+Bawana_Spot!J95</f>
        <v>66.37</v>
      </c>
      <c r="F95" s="194">
        <f>PPCL_NG!Q95+PPCL_Spot!Q95+GT_NG!Q95+GT_Spot!Q95+Bawana_NG!Q95+Bawana_RLNG!Q95+Bawana_Spot!Q95</f>
        <v>66.478101232625235</v>
      </c>
      <c r="G95" s="195">
        <f t="shared" si="7"/>
        <v>-0.10810123262523064</v>
      </c>
      <c r="H95" s="194">
        <f>PPCL_NG!K95+PPCL_Spot!K95+GT_NG!K95+GT_Spot!K95+Bawana_NG!K95+Bawana_RLNG!K95+Bawana_Spot!K95</f>
        <v>5</v>
      </c>
      <c r="I95" s="194">
        <f>PPCL_NG!R95+PPCL_Spot!R95+GT_NG!R95+GT_Spot!R95+Bawana_NG!R95+Bawana_RLNG!R95+Bawana_Spot!R95</f>
        <v>5</v>
      </c>
      <c r="J95" s="195">
        <f t="shared" si="8"/>
        <v>0</v>
      </c>
      <c r="K95" s="194">
        <f>PPCL_NG!L95+PPCL_Spot!L95+GT_NG!L95+GT_Spot!L95+Bawana_NG!L95+Bawana_RLNG!L95+Bawana_Spot!L95</f>
        <v>20.91</v>
      </c>
      <c r="L95" s="194">
        <f>PPCL_NG!S95+PPCL_Spot!S95+GT_NG!S95+GT_Spot!S95+Bawana_NG!S95+Bawana_RLNG!S95+Bawana_Spot!S95</f>
        <v>20.933543141883032</v>
      </c>
      <c r="M95" s="195">
        <f t="shared" si="9"/>
        <v>-2.3543141883031637E-2</v>
      </c>
      <c r="N95" s="194">
        <f>PPCL_NG!M95+PPCL_Spot!M95+GT_NG!M95+GT_Spot!M95+Bawana_NG!M95+Bawana_RLNG!M95+Bawana_Spot!M95</f>
        <v>81.05</v>
      </c>
      <c r="O95" s="194">
        <f>PPCL_NG!T95+PPCL_Spot!T95+GT_NG!T95+GT_Spot!T95+Bawana_NG!T95+Bawana_RLNG!T95+Bawana_Spot!T95</f>
        <v>81.191012326252292</v>
      </c>
      <c r="P95" s="195">
        <f t="shared" si="10"/>
        <v>-0.14101232625229443</v>
      </c>
      <c r="Q95" s="195">
        <f t="shared" si="11"/>
        <v>-0.46999999999999176</v>
      </c>
    </row>
    <row r="96" spans="1:17">
      <c r="A96" s="34" t="s">
        <v>138</v>
      </c>
      <c r="B96" s="194">
        <f>PPCL_NG!I96+PPCL_Spot!I96+GT_NG!I96+GT_Spot!I96+Bawana_NG!I96+Bawana_RLNG!I96+Bawana_Spot!I96</f>
        <v>115.62</v>
      </c>
      <c r="C96" s="194">
        <f>PPCL_NG!P96+PPCL_Spot!P96+GT_NG!P96+GT_Spot!P96+Bawana_NG!P96+Bawana_RLNG!P96+Bawana_Spot!P96</f>
        <v>115.81734329923944</v>
      </c>
      <c r="D96" s="195">
        <f t="shared" si="6"/>
        <v>-0.19734329923943505</v>
      </c>
      <c r="E96" s="194">
        <f>PPCL_NG!J96+PPCL_Spot!J96+GT_NG!J96+GT_Spot!J96+Bawana_NG!J96+Bawana_RLNG!J96+Bawana_Spot!J96</f>
        <v>66.37</v>
      </c>
      <c r="F96" s="194">
        <f>PPCL_NG!Q96+PPCL_Spot!Q96+GT_NG!Q96+GT_Spot!Q96+Bawana_NG!Q96+Bawana_RLNG!Q96+Bawana_Spot!Q96</f>
        <v>66.478101232625235</v>
      </c>
      <c r="G96" s="195">
        <f t="shared" si="7"/>
        <v>-0.10810123262523064</v>
      </c>
      <c r="H96" s="194">
        <f>PPCL_NG!K96+PPCL_Spot!K96+GT_NG!K96+GT_Spot!K96+Bawana_NG!K96+Bawana_RLNG!K96+Bawana_Spot!K96</f>
        <v>5</v>
      </c>
      <c r="I96" s="194">
        <f>PPCL_NG!R96+PPCL_Spot!R96+GT_NG!R96+GT_Spot!R96+Bawana_NG!R96+Bawana_RLNG!R96+Bawana_Spot!R96</f>
        <v>5</v>
      </c>
      <c r="J96" s="195">
        <f t="shared" si="8"/>
        <v>0</v>
      </c>
      <c r="K96" s="194">
        <f>PPCL_NG!L96+PPCL_Spot!L96+GT_NG!L96+GT_Spot!L96+Bawana_NG!L96+Bawana_RLNG!L96+Bawana_Spot!L96</f>
        <v>20.91</v>
      </c>
      <c r="L96" s="194">
        <f>PPCL_NG!S96+PPCL_Spot!S96+GT_NG!S96+GT_Spot!S96+Bawana_NG!S96+Bawana_RLNG!S96+Bawana_Spot!S96</f>
        <v>20.933543141883032</v>
      </c>
      <c r="M96" s="195">
        <f t="shared" si="9"/>
        <v>-2.3543141883031637E-2</v>
      </c>
      <c r="N96" s="194">
        <f>PPCL_NG!M96+PPCL_Spot!M96+GT_NG!M96+GT_Spot!M96+Bawana_NG!M96+Bawana_RLNG!M96+Bawana_Spot!M96</f>
        <v>81.05</v>
      </c>
      <c r="O96" s="194">
        <f>PPCL_NG!T96+PPCL_Spot!T96+GT_NG!T96+GT_Spot!T96+Bawana_NG!T96+Bawana_RLNG!T96+Bawana_Spot!T96</f>
        <v>81.191012326252292</v>
      </c>
      <c r="P96" s="195">
        <f t="shared" si="10"/>
        <v>-0.14101232625229443</v>
      </c>
      <c r="Q96" s="195">
        <f t="shared" si="11"/>
        <v>-0.46999999999999176</v>
      </c>
    </row>
    <row r="97" spans="1:17">
      <c r="A97" s="34" t="s">
        <v>139</v>
      </c>
      <c r="B97" s="194">
        <f>PPCL_NG!I97+PPCL_Spot!I97+GT_NG!I97+GT_Spot!I97+Bawana_NG!I97+Bawana_RLNG!I97+Bawana_Spot!I97</f>
        <v>100.01</v>
      </c>
      <c r="C97" s="194">
        <f>PPCL_NG!P97+PPCL_Spot!P97+GT_NG!P97+GT_Spot!P97+Bawana_NG!P97+Bawana_RLNG!P97+Bawana_Spot!P97</f>
        <v>100.20734329923945</v>
      </c>
      <c r="D97" s="195">
        <f t="shared" si="6"/>
        <v>-0.19734329923944927</v>
      </c>
      <c r="E97" s="194">
        <f>PPCL_NG!J97+PPCL_Spot!J97+GT_NG!J97+GT_Spot!J97+Bawana_NG!J97+Bawana_RLNG!J97+Bawana_Spot!J97</f>
        <v>66.37</v>
      </c>
      <c r="F97" s="194">
        <f>PPCL_NG!Q97+PPCL_Spot!Q97+GT_NG!Q97+GT_Spot!Q97+Bawana_NG!Q97+Bawana_RLNG!Q97+Bawana_Spot!Q97</f>
        <v>66.478101232625235</v>
      </c>
      <c r="G97" s="195">
        <f t="shared" si="7"/>
        <v>-0.10810123262523064</v>
      </c>
      <c r="H97" s="194">
        <f>PPCL_NG!K97+PPCL_Spot!K97+GT_NG!K97+GT_Spot!K97+Bawana_NG!K97+Bawana_RLNG!K97+Bawana_Spot!K97</f>
        <v>5</v>
      </c>
      <c r="I97" s="194">
        <f>PPCL_NG!R97+PPCL_Spot!R97+GT_NG!R97+GT_Spot!R97+Bawana_NG!R97+Bawana_RLNG!R97+Bawana_Spot!R97</f>
        <v>5.0000000000000009</v>
      </c>
      <c r="J97" s="195">
        <f t="shared" si="8"/>
        <v>0</v>
      </c>
      <c r="K97" s="194">
        <f>PPCL_NG!L97+PPCL_Spot!L97+GT_NG!L97+GT_Spot!L97+Bawana_NG!L97+Bawana_RLNG!L97+Bawana_Spot!L97</f>
        <v>20.91</v>
      </c>
      <c r="L97" s="194">
        <f>PPCL_NG!S97+PPCL_Spot!S97+GT_NG!S97+GT_Spot!S97+Bawana_NG!S97+Bawana_RLNG!S97+Bawana_Spot!S97</f>
        <v>20.933543141883035</v>
      </c>
      <c r="M97" s="195">
        <f t="shared" si="9"/>
        <v>-2.354314188303519E-2</v>
      </c>
      <c r="N97" s="194">
        <f>PPCL_NG!M97+PPCL_Spot!M97+GT_NG!M97+GT_Spot!M97+Bawana_NG!M97+Bawana_RLNG!M97+Bawana_Spot!M97</f>
        <v>81.05</v>
      </c>
      <c r="O97" s="194">
        <f>PPCL_NG!T97+PPCL_Spot!T97+GT_NG!T97+GT_Spot!T97+Bawana_NG!T97+Bawana_RLNG!T97+Bawana_Spot!T97</f>
        <v>81.191012326252306</v>
      </c>
      <c r="P97" s="195">
        <f t="shared" si="10"/>
        <v>-0.14101232625230864</v>
      </c>
      <c r="Q97" s="195">
        <f t="shared" si="11"/>
        <v>-0.47000000000002373</v>
      </c>
    </row>
    <row r="98" spans="1:17">
      <c r="A98" s="34" t="s">
        <v>140</v>
      </c>
      <c r="B98" s="194">
        <f>PPCL_NG!I98+PPCL_Spot!I98+GT_NG!I98+GT_Spot!I98+Bawana_NG!I98+Bawana_RLNG!I98+Bawana_Spot!I98</f>
        <v>100.01</v>
      </c>
      <c r="C98" s="194">
        <f>PPCL_NG!P98+PPCL_Spot!P98+GT_NG!P98+GT_Spot!P98+Bawana_NG!P98+Bawana_RLNG!P98+Bawana_Spot!P98</f>
        <v>100.20734329923945</v>
      </c>
      <c r="D98" s="195">
        <f t="shared" si="6"/>
        <v>-0.19734329923944927</v>
      </c>
      <c r="E98" s="194">
        <f>PPCL_NG!J98+PPCL_Spot!J98+GT_NG!J98+GT_Spot!J98+Bawana_NG!J98+Bawana_RLNG!J98+Bawana_Spot!J98</f>
        <v>66.37</v>
      </c>
      <c r="F98" s="194">
        <f>PPCL_NG!Q98+PPCL_Spot!Q98+GT_NG!Q98+GT_Spot!Q98+Bawana_NG!Q98+Bawana_RLNG!Q98+Bawana_Spot!Q98</f>
        <v>66.478101232625235</v>
      </c>
      <c r="G98" s="195">
        <f t="shared" si="7"/>
        <v>-0.10810123262523064</v>
      </c>
      <c r="H98" s="194">
        <f>PPCL_NG!K98+PPCL_Spot!K98+GT_NG!K98+GT_Spot!K98+Bawana_NG!K98+Bawana_RLNG!K98+Bawana_Spot!K98</f>
        <v>5</v>
      </c>
      <c r="I98" s="194">
        <f>PPCL_NG!R98+PPCL_Spot!R98+GT_NG!R98+GT_Spot!R98+Bawana_NG!R98+Bawana_RLNG!R98+Bawana_Spot!R98</f>
        <v>5.0000000000000009</v>
      </c>
      <c r="J98" s="195">
        <f t="shared" si="8"/>
        <v>0</v>
      </c>
      <c r="K98" s="194">
        <f>PPCL_NG!L98+PPCL_Spot!L98+GT_NG!L98+GT_Spot!L98+Bawana_NG!L98+Bawana_RLNG!L98+Bawana_Spot!L98</f>
        <v>20.91</v>
      </c>
      <c r="L98" s="194">
        <f>PPCL_NG!S98+PPCL_Spot!S98+GT_NG!S98+GT_Spot!S98+Bawana_NG!S98+Bawana_RLNG!S98+Bawana_Spot!S98</f>
        <v>20.933543141883035</v>
      </c>
      <c r="M98" s="195">
        <f t="shared" si="9"/>
        <v>-2.354314188303519E-2</v>
      </c>
      <c r="N98" s="194">
        <f>PPCL_NG!M98+PPCL_Spot!M98+GT_NG!M98+GT_Spot!M98+Bawana_NG!M98+Bawana_RLNG!M98+Bawana_Spot!M98</f>
        <v>81.05</v>
      </c>
      <c r="O98" s="194">
        <f>PPCL_NG!T98+PPCL_Spot!T98+GT_NG!T98+GT_Spot!T98+Bawana_NG!T98+Bawana_RLNG!T98+Bawana_Spot!T98</f>
        <v>81.191012326252306</v>
      </c>
      <c r="P98" s="195">
        <f t="shared" si="10"/>
        <v>-0.14101232625230864</v>
      </c>
      <c r="Q98" s="195">
        <f t="shared" si="11"/>
        <v>-0.47000000000002373</v>
      </c>
    </row>
    <row r="99" spans="1:17">
      <c r="A99" s="34" t="s">
        <v>324</v>
      </c>
      <c r="B99" s="194">
        <f>PPCL_NG!I99+PPCL_Spot!I99+GT_NG!I99+GT_Spot!I99+Bawana_NG!I99+Bawana_RLNG!I99+Bawana_Spot!I99</f>
        <v>2.4296250000000024</v>
      </c>
      <c r="C99" s="194">
        <f>PPCL_NG!P99+PPCL_Spot!P99+GT_NG!P99+GT_Spot!P99+Bawana_NG!P99+Bawana_RLNG!P99+Bawana_Spot!P99</f>
        <v>2.4343106037956326</v>
      </c>
      <c r="D99" s="195">
        <f t="shared" si="6"/>
        <v>-4.685603795630211E-3</v>
      </c>
      <c r="E99" s="194">
        <f>PPCL_NG!J99+PPCL_Spot!J99+GT_NG!J99+GT_Spot!J99+Bawana_NG!J99+Bawana_RLNG!J99+Bawana_Spot!J99</f>
        <v>1.4566725000000014</v>
      </c>
      <c r="F99" s="194">
        <f>PPCL_NG!Q99+PPCL_Spot!Q99+GT_NG!Q99+GT_Spot!Q99+Bawana_NG!Q99+Bawana_RLNG!Q99+Bawana_Spot!Q99</f>
        <v>1.4592349391943649</v>
      </c>
      <c r="G99" s="195">
        <f t="shared" si="7"/>
        <v>-2.5624391943634972E-3</v>
      </c>
      <c r="H99" s="194">
        <f>PPCL_NG!K99+PPCL_Spot!K99+GT_NG!K99+GT_Spot!K99+Bawana_NG!K99+Bawana_RLNG!K99+Bawana_Spot!K99</f>
        <v>0.11984000000000003</v>
      </c>
      <c r="I99" s="194">
        <f>PPCL_NG!R99+PPCL_Spot!R99+GT_NG!R99+GT_Spot!R99+Bawana_NG!R99+Bawana_RLNG!R99+Bawana_Spot!R99</f>
        <v>0.11984382446504716</v>
      </c>
      <c r="J99" s="195">
        <f t="shared" si="8"/>
        <v>-3.8244650471253028E-6</v>
      </c>
      <c r="K99" s="194">
        <f>PPCL_NG!L99+PPCL_Spot!L99+GT_NG!L99+GT_Spot!L99+Bawana_NG!L99+Bawana_RLNG!L99+Bawana_Spot!L99</f>
        <v>0.51043750000000065</v>
      </c>
      <c r="L99" s="194">
        <f>PPCL_NG!S99+PPCL_Spot!S99+GT_NG!S99+GT_Spot!S99+Bawana_NG!S99+Bawana_RLNG!S99+Bawana_Spot!S99</f>
        <v>0.51100392250977833</v>
      </c>
      <c r="M99" s="195">
        <f t="shared" si="9"/>
        <v>-5.6642250977767539E-4</v>
      </c>
      <c r="N99" s="194">
        <f>PPCL_NG!M99+PPCL_Spot!M99+GT_NG!M99+GT_Spot!M99+Bawana_NG!M99+Bawana_RLNG!M99+Bawana_Spot!M99</f>
        <v>1.7496149999999995</v>
      </c>
      <c r="O99" s="194">
        <f>PPCL_NG!T99+PPCL_Spot!T99+GT_NG!T99+GT_Spot!T99+Bawana_NG!T99+Bawana_RLNG!T99+Bawana_Spot!T99</f>
        <v>1.7529617100351751</v>
      </c>
      <c r="P99" s="195">
        <f t="shared" si="10"/>
        <v>-3.3467100351756152E-3</v>
      </c>
      <c r="Q99" s="195">
        <f t="shared" si="11"/>
        <v>-1.1164999999994124E-2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45745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45745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45745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2025-04-01T09:22:02Z</dcterms:modified>
</cp:coreProperties>
</file>